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lebigot\AppData\Local\Microsoft\Windows\INetCache\Content.Outlook\IQ9GD0AD\"/>
    </mc:Choice>
  </mc:AlternateContent>
  <xr:revisionPtr revIDLastSave="0" documentId="13_ncr:1_{6856CD5E-E099-4897-ACD7-9C6B360F73D5}" xr6:coauthVersionLast="47" xr6:coauthVersionMax="47" xr10:uidLastSave="{00000000-0000-0000-0000-000000000000}"/>
  <bookViews>
    <workbookView xWindow="28680" yWindow="-120" windowWidth="51840" windowHeight="21120" xr2:uid="{81C5C6D4-05A1-43C6-9CF4-3B10551E61D5}"/>
  </bookViews>
  <sheets>
    <sheet name="BASE Flux" sheetId="1" r:id="rId1"/>
    <sheet name="Plateformes multimodales" sheetId="2" r:id="rId2"/>
    <sheet name="clés" sheetId="3" r:id="rId3"/>
    <sheet name="Matériel" sheetId="5" r:id="rId4"/>
    <sheet name="Contacts OTC" sheetId="4" r:id="rId5"/>
    <sheet name="Projets" sheetId="6" r:id="rId6"/>
  </sheets>
  <definedNames>
    <definedName name="_xlnm._FilterDatabase" localSheetId="0" hidden="1">'BASE Flux'!$A$1:$R$19</definedName>
    <definedName name="_xlnm._FilterDatabase" localSheetId="1" hidden="1">'Plateformes multimodales'!$A$1:$K$95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F21" i="1"/>
  <c r="E21" i="1"/>
  <c r="C21" i="1"/>
  <c r="B21" i="1"/>
  <c r="I20" i="1"/>
  <c r="G20" i="1"/>
  <c r="F20" i="1"/>
  <c r="E20" i="1"/>
  <c r="C20" i="1"/>
  <c r="B20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E2" i="1"/>
  <c r="E3" i="1"/>
  <c r="E4" i="1"/>
  <c r="E5" i="1"/>
  <c r="E6" i="1"/>
  <c r="E12" i="1"/>
  <c r="E13" i="1"/>
  <c r="E14" i="1"/>
  <c r="E15" i="1"/>
  <c r="E16" i="1"/>
  <c r="E17" i="1"/>
  <c r="E18" i="1"/>
  <c r="E19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<sst xmlns="http://schemas.openxmlformats.org/spreadsheetml/2006/main" count="958" uniqueCount="465">
  <si>
    <t>Opérateur</t>
  </si>
  <si>
    <t>Jour Départ</t>
  </si>
  <si>
    <t>Jour Arrivée</t>
  </si>
  <si>
    <t>MAD Arrivée</t>
  </si>
  <si>
    <t>Accepte caisses mobiles</t>
  </si>
  <si>
    <t>Accepte conteneurs</t>
  </si>
  <si>
    <t>Pays Exp</t>
  </si>
  <si>
    <t>Plateforme Exp</t>
  </si>
  <si>
    <t>Pays Dest</t>
  </si>
  <si>
    <t>Plateforme Dest</t>
  </si>
  <si>
    <t>France</t>
  </si>
  <si>
    <t>Fréquence Hebdo</t>
  </si>
  <si>
    <t>Mouguerre</t>
  </si>
  <si>
    <t>Italie</t>
  </si>
  <si>
    <t>Candiolo</t>
  </si>
  <si>
    <t>Lu</t>
  </si>
  <si>
    <t>Ma</t>
  </si>
  <si>
    <t>Ve</t>
  </si>
  <si>
    <t>Je</t>
  </si>
  <si>
    <t>Me</t>
  </si>
  <si>
    <t>Sa</t>
  </si>
  <si>
    <t>Exploitant PF Dest</t>
  </si>
  <si>
    <t>Exploitant PF Exp</t>
  </si>
  <si>
    <t>Oui</t>
  </si>
  <si>
    <t>Metz</t>
  </si>
  <si>
    <t>Dourges</t>
  </si>
  <si>
    <t>Allemagne</t>
  </si>
  <si>
    <t>?</t>
  </si>
  <si>
    <t>Ambrogio</t>
  </si>
  <si>
    <t>Be Modal Intermodal Transport</t>
  </si>
  <si>
    <t>Rennes</t>
  </si>
  <si>
    <t>Blainville</t>
  </si>
  <si>
    <t>Cargo Beamer</t>
  </si>
  <si>
    <t>Calais</t>
  </si>
  <si>
    <t>Perpignan</t>
  </si>
  <si>
    <t>Accepte semi-remorques préhensibles</t>
  </si>
  <si>
    <t>Accepte semi-remorques non-préhensibles</t>
  </si>
  <si>
    <t>Lahaye Global Logistics</t>
  </si>
  <si>
    <t>Cinerites</t>
  </si>
  <si>
    <t>Voutré</t>
  </si>
  <si>
    <t>Le Mans</t>
  </si>
  <si>
    <t>Trappes</t>
  </si>
  <si>
    <t>Bonneuil-sur-Marne</t>
  </si>
  <si>
    <t>Cherbourg-en-Cotentin</t>
  </si>
  <si>
    <t>projet</t>
  </si>
  <si>
    <t>Brittany ferries</t>
  </si>
  <si>
    <t>Rue du pont Mathieu</t>
  </si>
  <si>
    <t>BONNEUIL Cinérites Transport &amp; Logistique</t>
  </si>
  <si>
    <t>Cinérites de Rouessé-Vassé</t>
  </si>
  <si>
    <t>Route de Sillé</t>
  </si>
  <si>
    <t>Société des Carrières de Voutré</t>
  </si>
  <si>
    <t>Gare Marchandise Saint-Charles</t>
  </si>
  <si>
    <t>Perpignan St Charles</t>
  </si>
  <si>
    <t>Non exploitée</t>
  </si>
  <si>
    <t>Venissieux</t>
  </si>
  <si>
    <t>5, Chemin du Charbonnier</t>
  </si>
  <si>
    <t>Lyon Vénissieux</t>
  </si>
  <si>
    <t>Cognac</t>
  </si>
  <si>
    <t>14, place de la Gare</t>
  </si>
  <si>
    <t>Hendaye</t>
  </si>
  <si>
    <t>Cour de la Bidassoa</t>
  </si>
  <si>
    <t>Railsider France</t>
  </si>
  <si>
    <t>Mâcon</t>
  </si>
  <si>
    <t>437 rue de la Grosne</t>
  </si>
  <si>
    <t>Aproport Mâcon</t>
  </si>
  <si>
    <t>-</t>
  </si>
  <si>
    <t>BFC Multimodal</t>
  </si>
  <si>
    <t>Perrigny-les-Dijon</t>
  </si>
  <si>
    <t xml:space="preserve">Chemin des Etangs </t>
  </si>
  <si>
    <t>Gevrey (Dijon)</t>
  </si>
  <si>
    <t>RLE</t>
  </si>
  <si>
    <t>Naviland Cargo</t>
  </si>
  <si>
    <t>Bruyères-sur-Oise</t>
  </si>
  <si>
    <t>2, Chemin du Jacloret</t>
  </si>
  <si>
    <t>MSC</t>
  </si>
  <si>
    <t>Medlog Inland Terminal</t>
  </si>
  <si>
    <t>1, rue Pierre Sémard</t>
  </si>
  <si>
    <t>Groupe Charles André</t>
  </si>
  <si>
    <t>Novatrans/ Green Modal</t>
  </si>
  <si>
    <t>1, rue Pierre Semard</t>
  </si>
  <si>
    <t>Open modal</t>
  </si>
  <si>
    <t>BTM</t>
  </si>
  <si>
    <t>54, route de l'Ile Barnière</t>
  </si>
  <si>
    <t>Bonneuil-sur-marne</t>
  </si>
  <si>
    <t>Haropa Port</t>
  </si>
  <si>
    <t>Terminaux de Seine</t>
  </si>
  <si>
    <t>12, route de l'Ile Barbière</t>
  </si>
  <si>
    <t>Bonneuil</t>
  </si>
  <si>
    <t>Noisy-le-Sec</t>
  </si>
  <si>
    <t>11, rue Emmanuel Arago</t>
  </si>
  <si>
    <t>Noisy le Sec</t>
  </si>
  <si>
    <t>Gennevilliers</t>
  </si>
  <si>
    <t>6 Rte du Bassin Numéro 1</t>
  </si>
  <si>
    <t>Port de Gennevilliers</t>
  </si>
  <si>
    <t>Paris Terminal SA</t>
  </si>
  <si>
    <t>Avignon</t>
  </si>
  <si>
    <t>75, Chemin de Courtine, Gare Marchandises</t>
  </si>
  <si>
    <t>Avignon Courtine</t>
  </si>
  <si>
    <t>Allée Basile Levraud</t>
  </si>
  <si>
    <t>Rouen</t>
  </si>
  <si>
    <t>34, boulevard du Midi</t>
  </si>
  <si>
    <t>Rouen Quevilly</t>
  </si>
  <si>
    <t>Dockseine (SOGENA)</t>
  </si>
  <si>
    <t>Sandouville</t>
  </si>
  <si>
    <t>5058 voie des Tadornes</t>
  </si>
  <si>
    <t>Bourgneuf</t>
  </si>
  <si>
    <t>662 rue Louis Armand</t>
  </si>
  <si>
    <t>Aiton</t>
  </si>
  <si>
    <t>VIIA Connect BA</t>
  </si>
  <si>
    <t>rue de la Foucaudière</t>
  </si>
  <si>
    <t>Saint-Marcel</t>
  </si>
  <si>
    <t>Zone portuaire sud</t>
  </si>
  <si>
    <t>St Priest</t>
  </si>
  <si>
    <t>24-40 rue du Beaujolais</t>
  </si>
  <si>
    <t>Vénissieux - St Priest</t>
  </si>
  <si>
    <t>Zone Industrielle 63 Rue du Beaujolais</t>
  </si>
  <si>
    <t>Lyon</t>
  </si>
  <si>
    <t>1, Quai de Beaucaire</t>
  </si>
  <si>
    <t>Loire-sur-Rhône</t>
  </si>
  <si>
    <t>55, rue de Savoie</t>
  </si>
  <si>
    <t>Loire Sur Rhône</t>
  </si>
  <si>
    <t>Combronde</t>
  </si>
  <si>
    <t>FEROVERGNE/ PRESTALOG</t>
  </si>
  <si>
    <t>Strasbourg</t>
  </si>
  <si>
    <t>1, rue Auguste Meyer</t>
  </si>
  <si>
    <t>Lauterbourg</t>
  </si>
  <si>
    <t>Ports de Strasbourg</t>
  </si>
  <si>
    <t>Lauterbourg Rhine Terminal</t>
  </si>
  <si>
    <t>20, rue de St Nazaire</t>
  </si>
  <si>
    <t>Terminal conteneurs Sud de Strasbourg</t>
  </si>
  <si>
    <t>Rhine Europe Terminals</t>
  </si>
  <si>
    <t>8, rue Bassin du commerce</t>
  </si>
  <si>
    <t>Terminal conteneurs Nord de Strasbourg</t>
  </si>
  <si>
    <t>Le Boulou</t>
  </si>
  <si>
    <t>Plateforme d'auroroutes ferroviaires
Distriport</t>
  </si>
  <si>
    <t>Le Boulou autoroute ferroviaire</t>
  </si>
  <si>
    <t>VIIA Connect LB</t>
  </si>
  <si>
    <t>Le Camp de la Basse-Distriport</t>
  </si>
  <si>
    <t>320, avenue de Barcelone</t>
  </si>
  <si>
    <t>Perpignan St Charles Conteneur Terminal (PSCCT)</t>
  </si>
  <si>
    <t>Riom</t>
  </si>
  <si>
    <t>3, rue André Messager</t>
  </si>
  <si>
    <t>Riom (Clermont Ferrand)</t>
  </si>
  <si>
    <t>Gerzat</t>
  </si>
  <si>
    <t>2 rue de l'industrie</t>
  </si>
  <si>
    <t>Gerzat (Clermont Ferrand)</t>
  </si>
  <si>
    <t>Clermont-Ferrand</t>
  </si>
  <si>
    <t>ZI de la Combaude</t>
  </si>
  <si>
    <t>Clermont Ferrand La Combaude</t>
  </si>
  <si>
    <t>Marck</t>
  </si>
  <si>
    <t>91, rue Gustave Eiffel</t>
  </si>
  <si>
    <t>CargoBeamer Opérations Terminaux France</t>
  </si>
  <si>
    <t>Terminal d'autorutes ferroviaires
Port Est
Port de Calais</t>
  </si>
  <si>
    <t>Calais autoroute ferroviaire</t>
  </si>
  <si>
    <t>VIIA</t>
  </si>
  <si>
    <t>Bethune</t>
  </si>
  <si>
    <t>Avenue Georges Washington</t>
  </si>
  <si>
    <t>Bethune conteneurs Terminal</t>
  </si>
  <si>
    <t>Ports de Lille</t>
  </si>
  <si>
    <t>Voie du grand large</t>
  </si>
  <si>
    <t>Delta 3</t>
  </si>
  <si>
    <t>Lille</t>
  </si>
  <si>
    <t>Place Leroux de Fauquemont</t>
  </si>
  <si>
    <t>Lille Conteneurs Terminal</t>
  </si>
  <si>
    <t>Dunkerque</t>
  </si>
  <si>
    <t>2505 Route de l'écluse Trystram</t>
  </si>
  <si>
    <t>Terminal à conteneurs TDF - Port de Dunkerque</t>
  </si>
  <si>
    <t>Dunkerque-Port</t>
  </si>
  <si>
    <t>Zone portuaire Metz la Maxe Terminal 2
2, rue de la darse terminal 2</t>
  </si>
  <si>
    <t>Terminal conteneur du Port Metz</t>
  </si>
  <si>
    <t>CCI Metz</t>
  </si>
  <si>
    <t>MM Multimodal Shuttle</t>
  </si>
  <si>
    <t>Frouard</t>
  </si>
  <si>
    <t>9, rue de la Rompure</t>
  </si>
  <si>
    <t>Nancy - Champigneulles</t>
  </si>
  <si>
    <t>CCI Meurthe et Moselle</t>
  </si>
  <si>
    <t>SE3M Société d'Exploitation Multimodale  de Meurthe et Moselle</t>
  </si>
  <si>
    <t>Veauche</t>
  </si>
  <si>
    <t>ZA CONCERTE DE L'ORME ZAC L ORME</t>
  </si>
  <si>
    <t>Rue Charles Nungesser</t>
  </si>
  <si>
    <t>Saint-Pierre-des-Corps</t>
  </si>
  <si>
    <t>1, rue Charles Duval</t>
  </si>
  <si>
    <t>21, avenue Chardonnet</t>
  </si>
  <si>
    <t>Rennes Terminal</t>
  </si>
  <si>
    <t>Sète</t>
  </si>
  <si>
    <t>Port de Sète</t>
  </si>
  <si>
    <t>VIIA Connect</t>
  </si>
  <si>
    <t>Bègles</t>
  </si>
  <si>
    <t>Rue Radio-Londres</t>
  </si>
  <si>
    <t>Izon</t>
  </si>
  <si>
    <t>ZA D'ANGLUMEAU</t>
  </si>
  <si>
    <t>Bordeaux Izon</t>
  </si>
  <si>
    <t>Fenouillet</t>
  </si>
  <si>
    <t>Gare de Triage de St Jory</t>
  </si>
  <si>
    <t>5, rue de Sévéso</t>
  </si>
  <si>
    <t>Vergèze</t>
  </si>
  <si>
    <t>Lieu dit Les Bouillens</t>
  </si>
  <si>
    <t>Portes-les-Valence</t>
  </si>
  <si>
    <t>135, rue Pierre Seghers</t>
  </si>
  <si>
    <t>Vierzon</t>
  </si>
  <si>
    <t>ZA le Vieux Domaine</t>
  </si>
  <si>
    <t>Fos-sur-Mer</t>
  </si>
  <si>
    <t>2 Centre Tertiaire Mole Graveleau</t>
  </si>
  <si>
    <t xml:space="preserve">Le Ventillon, Lots 35-36, </t>
  </si>
  <si>
    <t>Groupe Brun</t>
  </si>
  <si>
    <t>AMATO</t>
  </si>
  <si>
    <t>Marseille</t>
  </si>
  <si>
    <t>35, boulevard du capitaine Geze</t>
  </si>
  <si>
    <t>Grans</t>
  </si>
  <si>
    <t>2140 Avenue Isabelle Autissier</t>
  </si>
  <si>
    <t>23, place de la Joliette</t>
  </si>
  <si>
    <t>Port de Marseille Fos (GPMM) - Medlink?</t>
  </si>
  <si>
    <t>Grand port maritime de Marseille (GPMM)</t>
  </si>
  <si>
    <t>1950 avenue Isabelle Autissier</t>
  </si>
  <si>
    <t>Terminal Ouest Provence - Miramas</t>
  </si>
  <si>
    <t>Ville</t>
  </si>
  <si>
    <t>CP</t>
  </si>
  <si>
    <t>Rue</t>
  </si>
  <si>
    <t>Département</t>
  </si>
  <si>
    <t>Chantier Transport Combiné SNCF Reseau</t>
  </si>
  <si>
    <t>Site</t>
  </si>
  <si>
    <t>Groupe</t>
  </si>
  <si>
    <t>Exploitant du site</t>
  </si>
  <si>
    <t>Le Havre</t>
  </si>
  <si>
    <t>HLR Départ</t>
  </si>
  <si>
    <t>Delta Rail</t>
  </si>
  <si>
    <t>Froidcombi</t>
  </si>
  <si>
    <t>Type manutention</t>
  </si>
  <si>
    <t>Manutention</t>
  </si>
  <si>
    <t>Horizontale</t>
  </si>
  <si>
    <t>Verticale</t>
  </si>
  <si>
    <t>Dpt Exp</t>
  </si>
  <si>
    <t>Pays</t>
  </si>
  <si>
    <t>Acceptation matériel</t>
  </si>
  <si>
    <t>Non</t>
  </si>
  <si>
    <t>Non renseigné</t>
  </si>
  <si>
    <t>Dpt Dest</t>
  </si>
  <si>
    <t>Cherbourg</t>
  </si>
  <si>
    <t>Valenton - Novatrans</t>
  </si>
  <si>
    <t>Accepte semi-remorque type P400</t>
  </si>
  <si>
    <t>Alberto Ambrogio</t>
  </si>
  <si>
    <t>05 59 42 63 00</t>
  </si>
  <si>
    <t>commercial.mg@ambrogiointermodal.com</t>
  </si>
  <si>
    <t>Mail</t>
  </si>
  <si>
    <t>téléphone</t>
  </si>
  <si>
    <t>Contact</t>
  </si>
  <si>
    <t>Sté</t>
  </si>
  <si>
    <t>Fonction</t>
  </si>
  <si>
    <t>Localisation</t>
  </si>
  <si>
    <t>contact@be-modal-solutions.com</t>
  </si>
  <si>
    <t>Be Modal</t>
  </si>
  <si>
    <t>Christophe Huard</t>
  </si>
  <si>
    <t>02 23 06 05 84</t>
  </si>
  <si>
    <t>Catherine Mounga</t>
  </si>
  <si>
    <t>Sales Manager France</t>
  </si>
  <si>
    <t>sales@cargobeamer.com</t>
  </si>
  <si>
    <t>02 43 75 57</t>
  </si>
  <si>
    <t>contact@cinerites.fr</t>
  </si>
  <si>
    <t>Jérôme Baudy</t>
  </si>
  <si>
    <t>06 21 90 78 64</t>
  </si>
  <si>
    <t>J.baudy@groupecombronde.com</t>
  </si>
  <si>
    <t>Commercial</t>
  </si>
  <si>
    <t>service.client@deltarail.fr</t>
  </si>
  <si>
    <t>Kenji Jason</t>
  </si>
  <si>
    <t>Responsable commercial</t>
  </si>
  <si>
    <t>Rémy Crochet</t>
  </si>
  <si>
    <t>contact@froidcombi.fr</t>
  </si>
  <si>
    <t>Greenmodal /Novatrans</t>
  </si>
  <si>
    <t>HUPAC</t>
  </si>
  <si>
    <t>André Flesch</t>
  </si>
  <si>
    <t>aflesch@hupac.com</t>
  </si>
  <si>
    <t>Mercitalia Intermodal SpA</t>
  </si>
  <si>
    <t>sales@mercitaliaintermodal.it</t>
  </si>
  <si>
    <t>+39 02 66895.243-207</t>
  </si>
  <si>
    <t>Milan</t>
  </si>
  <si>
    <t>Alsace</t>
  </si>
  <si>
    <t>Metrocargo Italia</t>
  </si>
  <si>
    <t>Melania Molini</t>
  </si>
  <si>
    <t>melania.molini@metrocargoitalia.it</t>
  </si>
  <si>
    <t>Genova</t>
  </si>
  <si>
    <t>02 35 25 75 21</t>
  </si>
  <si>
    <t>Levallois-Perret</t>
  </si>
  <si>
    <t>Tél. +33 (0)4 67 27 18 51</t>
  </si>
  <si>
    <t>T3M</t>
  </si>
  <si>
    <t>Nuria Valmana Pi</t>
  </si>
  <si>
    <t>sales@t3m.fr</t>
  </si>
  <si>
    <t> Maylis DE NUCÉ</t>
  </si>
  <si>
    <t>Cel. (+33) (0)6.12.14.54.59</t>
  </si>
  <si>
    <t>TP Nova</t>
  </si>
  <si>
    <t>mdenuce@tpnova.com</t>
  </si>
  <si>
    <t>Christophe PFUND</t>
  </si>
  <si>
    <t>Tél. : (+33) (0)6 12.50.25.02</t>
  </si>
  <si>
    <t>commercial@transports-vigneron.fr</t>
  </si>
  <si>
    <t>Transports Vigneron</t>
  </si>
  <si>
    <t>Ludres</t>
  </si>
  <si>
    <t>sales@viia.com</t>
  </si>
  <si>
    <t>Levallois</t>
  </si>
  <si>
    <t>Belgique</t>
  </si>
  <si>
    <t>Antwerp Combinant</t>
  </si>
  <si>
    <t>NR</t>
  </si>
  <si>
    <t>Mail questions envoyé 21/10</t>
  </si>
  <si>
    <t>mail questions envoyé 21/10</t>
  </si>
  <si>
    <t>Développement</t>
  </si>
  <si>
    <t>Mail questions envoyé 20/10</t>
  </si>
  <si>
    <t>Mortara</t>
  </si>
  <si>
    <t>Borgo San Dalmazzo</t>
  </si>
  <si>
    <t>Vicenza</t>
  </si>
  <si>
    <t>Mail envoyé 20/10</t>
  </si>
  <si>
    <t>Bègles (Bordeaux) - Novatrans</t>
  </si>
  <si>
    <t>Bègles (Bordeaux) - Naviland Cargo</t>
  </si>
  <si>
    <t>Valenton - BTM</t>
  </si>
  <si>
    <t>Novara</t>
  </si>
  <si>
    <t>Combiconnect</t>
  </si>
  <si>
    <t>Via Carlo Panseri 118</t>
  </si>
  <si>
    <t>Manopello</t>
  </si>
  <si>
    <t>Interporto d'Abruzzo</t>
  </si>
  <si>
    <t>Via Tiburtina Valeria SS Staccoli</t>
  </si>
  <si>
    <t>Bari</t>
  </si>
  <si>
    <t>Terminal Italia S.r.l.</t>
  </si>
  <si>
    <t>Pomezia</t>
  </si>
  <si>
    <t>Mercitalia Termina S.p.A.</t>
  </si>
  <si>
    <t>Mercitalia</t>
  </si>
  <si>
    <t>Strada della zoologia 17</t>
  </si>
  <si>
    <t>00040</t>
  </si>
  <si>
    <t>Transports vigneron</t>
  </si>
  <si>
    <t>Valenton - Naviland Cargo</t>
  </si>
  <si>
    <t>P400</t>
  </si>
  <si>
    <t>Bettembourg</t>
  </si>
  <si>
    <t>Luxembourg</t>
  </si>
  <si>
    <t>CFL Multimodal</t>
  </si>
  <si>
    <t>CFL</t>
  </si>
  <si>
    <t>CargoBeamer</t>
  </si>
  <si>
    <t>100 Z.A.E. Wolser</t>
  </si>
  <si>
    <t>Dudelange</t>
  </si>
  <si>
    <t>Calais - Cargobeamer</t>
  </si>
  <si>
    <t>M&amp;L VIIA</t>
  </si>
  <si>
    <t>Perpignan St Charles PSCCT</t>
  </si>
  <si>
    <t>Fos -Amato</t>
  </si>
  <si>
    <t>Mattrappes - Trappes</t>
  </si>
  <si>
    <t>MATSUD - Le Mans</t>
  </si>
  <si>
    <t>Valence - Naviland Cargo</t>
  </si>
  <si>
    <t>Veauche - Naviland</t>
  </si>
  <si>
    <t>Veauche - Combronde</t>
  </si>
  <si>
    <t>Le Havre Terminal Exploitation</t>
  </si>
  <si>
    <t>50 -58 voie des Tardones</t>
  </si>
  <si>
    <t>Le Havre - Naviland</t>
  </si>
  <si>
    <t>Port Edouard Hériot (Lyon)</t>
  </si>
  <si>
    <t>33 4 42 70 71 82</t>
  </si>
  <si>
    <t>Aproport Châlon sur Saône</t>
  </si>
  <si>
    <t>Basel - Weil am Rhein</t>
  </si>
  <si>
    <t>DUSS</t>
  </si>
  <si>
    <t>Am Umschlagbahnhof 1</t>
  </si>
  <si>
    <t>Weil am Rhein</t>
  </si>
  <si>
    <t>Busto Arsizio-Gallarate</t>
  </si>
  <si>
    <t>Hupac Spa</t>
  </si>
  <si>
    <t>Via Dogana 8/10</t>
  </si>
  <si>
    <t>Busto Arsizio</t>
  </si>
  <si>
    <t>Karlsruhe</t>
  </si>
  <si>
    <t>Domodossola - CargoBeamer</t>
  </si>
  <si>
    <t>Via Domodossola, Gate 6</t>
  </si>
  <si>
    <t>Beura Cardezza</t>
  </si>
  <si>
    <t>Domodossola 2 - DB Cargo  Transa</t>
  </si>
  <si>
    <t>DB Cargo Transa</t>
  </si>
  <si>
    <t>Full Load Solutions Italia S.r.l.</t>
  </si>
  <si>
    <t>Scalo Ferroviario Domo 2</t>
  </si>
  <si>
    <t>Wolfartsweiererstrasse 38</t>
  </si>
  <si>
    <t>Parma - Castelguelfo</t>
  </si>
  <si>
    <t>Bari Ferruccio</t>
  </si>
  <si>
    <t>Str. Vicinale del Tesoro</t>
  </si>
  <si>
    <t>70132 Bari BA</t>
  </si>
  <si>
    <t>CEPIM Interporto Parma</t>
  </si>
  <si>
    <t>Piazzale Europa, 1</t>
  </si>
  <si>
    <t>Fontevivo</t>
  </si>
  <si>
    <t>Terminal conteneurs Nord de Strasbourg - Naviland</t>
  </si>
  <si>
    <t>Fenouillet (Toulouse) - Naviland</t>
  </si>
  <si>
    <t>Fenouillet (Toulouse) -BTM</t>
  </si>
  <si>
    <t>Fos Graveleau - Naviland</t>
  </si>
  <si>
    <t>St Pierre des Corps (Tours)</t>
  </si>
  <si>
    <t>Antwerp Noordzee Terminal</t>
  </si>
  <si>
    <t>Antwerpen</t>
  </si>
  <si>
    <t>Port of Antwerp</t>
  </si>
  <si>
    <t>Scheldelaan 601</t>
  </si>
  <si>
    <t>Scheldelaan 800 - haven 755</t>
  </si>
  <si>
    <t>40/45 Rue Radio Londres</t>
  </si>
  <si>
    <t>Mouguerre - Novatrans</t>
  </si>
  <si>
    <t xml:space="preserve">Centre Européen de Fret
5, rue de Frais </t>
  </si>
  <si>
    <t>Centre Européen de Fret
14, avenue d'Alegera</t>
  </si>
  <si>
    <t>Mouguerre - Ambrogio</t>
  </si>
  <si>
    <t>Terminal Clé Sud Exploitation - Miramas</t>
  </si>
  <si>
    <t>Zeebrugge P&amp;O</t>
  </si>
  <si>
    <t>Leopold II-dam 13</t>
  </si>
  <si>
    <t>Brugge</t>
  </si>
  <si>
    <t>P&amp;O Ferries Ltd</t>
  </si>
  <si>
    <t>Port Ouest 5895 - Route du Royaume Uni</t>
  </si>
  <si>
    <t>Loon - Plage</t>
  </si>
  <si>
    <t>Dunkerque Terminal Des Flandres</t>
  </si>
  <si>
    <t>Port de Dunkerque</t>
  </si>
  <si>
    <t>Véronique Sené</t>
  </si>
  <si>
    <t xml:space="preserve"> 06 12 81 73 60</t>
  </si>
  <si>
    <t>En charge des transports</t>
  </si>
  <si>
    <t>Seayard</t>
  </si>
  <si>
    <t xml:space="preserve">Zone à conteneurs Nord – FOS2XL – </t>
  </si>
  <si>
    <t>Port St Louis du Rhône</t>
  </si>
  <si>
    <t>Darse 2 Secteur 86 Graveleau</t>
  </si>
  <si>
    <t>EUROFOS</t>
  </si>
  <si>
    <t>Novara Boschetto</t>
  </si>
  <si>
    <t>Via Giovanni Bovio, 42</t>
  </si>
  <si>
    <t>Novara CIM</t>
  </si>
  <si>
    <t>Ndioba Samb</t>
  </si>
  <si>
    <t>06 28 50 27 77</t>
  </si>
  <si>
    <t>ndioba.samb@novatrans.eu</t>
  </si>
  <si>
    <t>Zeebrugge C. Ro. Terminal</t>
  </si>
  <si>
    <t>Hendrik van Minderhoutstraat 50</t>
  </si>
  <si>
    <t>C.Ro Ports Zeebrugge</t>
  </si>
  <si>
    <t>Via delle Pignere, 1</t>
  </si>
  <si>
    <t>Candiolo (TO)</t>
  </si>
  <si>
    <t>Terminal Intermodale di Mortara (TIMO)</t>
  </si>
  <si>
    <t>Vicenza Terminal</t>
  </si>
  <si>
    <t>rblum@froidcombi.fr</t>
  </si>
  <si>
    <t>Raphael Blum</t>
  </si>
  <si>
    <t>Directeur adjoint</t>
  </si>
  <si>
    <t>06 23 97 58 74</t>
  </si>
  <si>
    <t>Nadia Rocheta</t>
  </si>
  <si>
    <t>nrocheta@froidcombi.fr</t>
  </si>
  <si>
    <t>Directrice commerciale - Développement</t>
  </si>
  <si>
    <t>appelée 27/10</t>
  </si>
  <si>
    <t>appelé 27/10/2025 + mail</t>
  </si>
  <si>
    <t>De</t>
  </si>
  <si>
    <t>OTC</t>
  </si>
  <si>
    <t>Vers</t>
  </si>
  <si>
    <t>Horizon</t>
  </si>
  <si>
    <t>Région Parisienne</t>
  </si>
  <si>
    <t>Piacenza</t>
  </si>
  <si>
    <t>Début 2026</t>
  </si>
  <si>
    <t>mi 2026</t>
  </si>
  <si>
    <t>Fos 2XL _ Seayard</t>
  </si>
  <si>
    <t>Le Havre - LHTE</t>
  </si>
  <si>
    <t>Le Havre - Terminal de France</t>
  </si>
  <si>
    <t>Générale de Manutention Portuaire</t>
  </si>
  <si>
    <t>Avenue du 16ème port</t>
  </si>
  <si>
    <t>Michel Dupuis</t>
  </si>
  <si>
    <t>06 07 36 77 92</t>
  </si>
  <si>
    <t>michel.dupuis@gmail.com</t>
  </si>
  <si>
    <t>Cherbourg Port</t>
  </si>
  <si>
    <t>Brittany Ferries (BAI Rail)</t>
  </si>
  <si>
    <t>Jonathan Gonord</t>
  </si>
  <si>
    <t>Responsable opérations ferroviaires</t>
  </si>
  <si>
    <t>07 59 67 88 21</t>
  </si>
  <si>
    <t>jonathan.gonord@brittany-ferries.fr</t>
  </si>
  <si>
    <t>Centre Européen de Fret
9, rue Alegera</t>
  </si>
  <si>
    <t>Port de Cherbourg - Terminal Transmanche</t>
  </si>
  <si>
    <t>Mouguerre - Brittany Ferries</t>
  </si>
  <si>
    <t>Commentaires</t>
  </si>
  <si>
    <t>directeur</t>
  </si>
  <si>
    <t>alberto@ambrogiointermodal.com</t>
  </si>
  <si>
    <t>Directeur</t>
  </si>
  <si>
    <t>MGE Intermodal</t>
  </si>
  <si>
    <t>Damelevières</t>
  </si>
  <si>
    <t>2B, rue de la Gare</t>
  </si>
  <si>
    <t>NON</t>
  </si>
  <si>
    <t xml:space="preserve">NOVATRANS </t>
  </si>
  <si>
    <t>prochain service 2026</t>
  </si>
  <si>
    <t>20' 25' 30' 40' 45' high cube ok</t>
  </si>
  <si>
    <t>nouvelle rotation</t>
  </si>
  <si>
    <t xml:space="preserve">prochain service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</si>
</sst>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4E9A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rgb="FF1C1C1C"/>
      <name val="Muli"/>
    </font>
    <font>
      <sz val="8"/>
      <name val="Aptos Narrow"/>
      <family val="2"/>
      <scheme val="minor"/>
    </font>
    <font>
      <sz val="10"/>
      <color theme="1"/>
      <name val="Roboto"/>
    </font>
    <font>
      <sz val="8"/>
      <color rgb="FF000000"/>
      <name val="Arial"/>
      <family val="2"/>
    </font>
    <font>
      <sz val="7"/>
      <color rgb="FF5B5B5B"/>
      <name val="Arial"/>
      <family val="2"/>
    </font>
    <font>
      <sz val="11"/>
      <color rgb="FF2B2A2A"/>
      <name val="Aptos Narrow"/>
      <family val="2"/>
      <scheme val="minor"/>
    </font>
    <font>
      <sz val="11"/>
      <color rgb="FF2B2A2A"/>
      <name val="Arial"/>
      <family val="2"/>
    </font>
    <font>
      <sz val="10"/>
      <color rgb="FF454647"/>
      <name val="Arial"/>
      <family val="2"/>
    </font>
    <font>
      <sz val="10"/>
      <color rgb="FF666666"/>
      <name val="Arial"/>
      <family val="2"/>
    </font>
    <font>
      <sz val="8"/>
      <color rgb="FF212529"/>
      <name val="Arial"/>
      <family val="2"/>
    </font>
    <font>
      <sz val="14"/>
      <color rgb="FF14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CC1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20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/>
    <xf numFmtId="0" fontId="2" fillId="0" borderId="0" xfId="0" applyFont="1"/>
    <xf numFmtId="0" fontId="0" fillId="4" borderId="0" xfId="0" applyFill="1"/>
    <xf numFmtId="0" fontId="3" fillId="0" borderId="0" xfId="1"/>
    <xf numFmtId="0" fontId="4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0" fontId="4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left" vertical="center" wrapText="1" indent="1"/>
    </xf>
    <xf numFmtId="0" fontId="13" fillId="0" borderId="0" xfId="0" applyFont="1"/>
    <xf numFmtId="0" fontId="14" fillId="0" borderId="0" xfId="0" applyFont="1"/>
    <xf numFmtId="20" fontId="0" fillId="4" borderId="0" xfId="0" applyNumberFormat="1" applyFill="1"/>
    <xf numFmtId="0" fontId="0" fillId="4" borderId="0" xfId="0" applyFill="1" applyAlignment="1">
      <alignment horizontal="center"/>
    </xf>
    <xf numFmtId="0" fontId="0" fillId="5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125730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835DB2B8-4B35-4081-39B3-9DF1F633A79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121920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46FC36EE-BEF8-6778-3119-D253A36982D0}"/>
            </a:ext>
          </a:extLst>
        </xdr:cNvPr>
        <xdr:cNvSpPr>
          <a:spLocks noChangeAspect="1" noChangeArrowheads="1"/>
        </xdr:cNvSpPr>
      </xdr:nvSpPr>
      <xdr:spPr bwMode="auto">
        <a:xfrm>
          <a:off x="158496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161925</xdr:colOff>
      <xdr:row>0</xdr:row>
      <xdr:rowOff>0</xdr:rowOff>
    </xdr:from>
    <xdr:to>
      <xdr:col>15</xdr:col>
      <xdr:colOff>592455</xdr:colOff>
      <xdr:row>55</xdr:row>
      <xdr:rowOff>102870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F0B36D-8D12-AA8C-B831-3791740FA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0"/>
          <a:ext cx="7545705" cy="10056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7m8pWjBGwth1awi7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flesch@hupac.com" TargetMode="External"/><Relationship Id="rId13" Type="http://schemas.openxmlformats.org/officeDocument/2006/relationships/hyperlink" Target="mailto:sales@viia.com" TargetMode="External"/><Relationship Id="rId18" Type="http://schemas.openxmlformats.org/officeDocument/2006/relationships/hyperlink" Target="mailto:jonathan.gonord@brittany-ferries.fr" TargetMode="External"/><Relationship Id="rId3" Type="http://schemas.openxmlformats.org/officeDocument/2006/relationships/hyperlink" Target="mailto:contact@cinerites.fr" TargetMode="External"/><Relationship Id="rId7" Type="http://schemas.openxmlformats.org/officeDocument/2006/relationships/hyperlink" Target="mailto:ndioba.samb@novatrans.eu" TargetMode="External"/><Relationship Id="rId12" Type="http://schemas.openxmlformats.org/officeDocument/2006/relationships/hyperlink" Target="mailto:commercial@transports-vigneron.fr" TargetMode="External"/><Relationship Id="rId17" Type="http://schemas.openxmlformats.org/officeDocument/2006/relationships/hyperlink" Target="mailto:michel.dupuis@gmail.com" TargetMode="External"/><Relationship Id="rId2" Type="http://schemas.openxmlformats.org/officeDocument/2006/relationships/hyperlink" Target="mailto:contact@be-modal-solutions.com" TargetMode="External"/><Relationship Id="rId16" Type="http://schemas.openxmlformats.org/officeDocument/2006/relationships/hyperlink" Target="mailto:nrocheta@froidcombi.fr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mailto:alberto@ambrogiointermodal.com" TargetMode="External"/><Relationship Id="rId6" Type="http://schemas.openxmlformats.org/officeDocument/2006/relationships/hyperlink" Target="mailto:contact@froidcombi.fr" TargetMode="External"/><Relationship Id="rId11" Type="http://schemas.openxmlformats.org/officeDocument/2006/relationships/hyperlink" Target="mailto:mdenuce@tpnova.com" TargetMode="External"/><Relationship Id="rId5" Type="http://schemas.openxmlformats.org/officeDocument/2006/relationships/hyperlink" Target="mailto:service.client@deltarail.fr" TargetMode="External"/><Relationship Id="rId15" Type="http://schemas.openxmlformats.org/officeDocument/2006/relationships/hyperlink" Target="mailto:rblum@froidcombi.fr" TargetMode="External"/><Relationship Id="rId10" Type="http://schemas.openxmlformats.org/officeDocument/2006/relationships/hyperlink" Target="mailto:sales@t3m.fr" TargetMode="External"/><Relationship Id="rId19" Type="http://schemas.openxmlformats.org/officeDocument/2006/relationships/hyperlink" Target="mailto:commercial.mg@ambrogiointermodal.com" TargetMode="External"/><Relationship Id="rId4" Type="http://schemas.openxmlformats.org/officeDocument/2006/relationships/hyperlink" Target="mailto:J.baudy@groupecombronde.com" TargetMode="External"/><Relationship Id="rId9" Type="http://schemas.openxmlformats.org/officeDocument/2006/relationships/hyperlink" Target="mailto:melania.molini@metrocargoitalia.it" TargetMode="External"/><Relationship Id="rId14" Type="http://schemas.openxmlformats.org/officeDocument/2006/relationships/hyperlink" Target="mailto:sales@mercitaliaintermoda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5666-018C-4972-ACE7-A5762849973D}">
  <dimension ref="A1:T21"/>
  <sheetViews>
    <sheetView tabSelected="1" zoomScaleNormal="100" workbookViewId="0">
      <pane ySplit="1" topLeftCell="A2" activePane="bottomLeft" state="frozen"/>
      <selection pane="bottomLeft" activeCell="Y12" sqref="Y12"/>
    </sheetView>
  </sheetViews>
  <sheetFormatPr baseColWidth="10" defaultRowHeight="14.4"/>
  <cols>
    <col min="1" max="1" width="33" customWidth="1"/>
    <col min="2" max="2" width="8.6640625" customWidth="1"/>
    <col min="3" max="3" width="5.6640625" style="12" customWidth="1"/>
    <col min="4" max="4" width="34.33203125" customWidth="1"/>
    <col min="5" max="5" width="19.88671875" customWidth="1"/>
    <col min="6" max="6" width="17.77734375" customWidth="1"/>
    <col min="7" max="7" width="5.5546875" style="12" customWidth="1"/>
    <col min="8" max="8" width="33.21875" customWidth="1"/>
    <col min="9" max="9" width="22.21875" customWidth="1"/>
    <col min="10" max="10" width="11" customWidth="1"/>
    <col min="11" max="12" width="7.109375" customWidth="1"/>
    <col min="13" max="13" width="8.109375" customWidth="1"/>
    <col min="15" max="15" width="21.6640625" customWidth="1"/>
    <col min="16" max="16" width="19.6640625" customWidth="1"/>
    <col min="17" max="17" width="16.44140625" customWidth="1"/>
    <col min="18" max="18" width="17.77734375" customWidth="1"/>
    <col min="20" max="20" width="20.88671875" customWidth="1"/>
  </cols>
  <sheetData>
    <row r="1" spans="1:20" s="1" customFormat="1" ht="57.6">
      <c r="A1" s="1" t="s">
        <v>0</v>
      </c>
      <c r="B1" s="1" t="s">
        <v>6</v>
      </c>
      <c r="C1" s="1" t="s">
        <v>231</v>
      </c>
      <c r="D1" s="13" t="s">
        <v>7</v>
      </c>
      <c r="E1" s="1" t="s">
        <v>22</v>
      </c>
      <c r="F1" s="1" t="s">
        <v>8</v>
      </c>
      <c r="G1" s="1" t="s">
        <v>236</v>
      </c>
      <c r="H1" s="13" t="s">
        <v>9</v>
      </c>
      <c r="I1" s="1" t="s">
        <v>21</v>
      </c>
      <c r="J1" s="1" t="s">
        <v>11</v>
      </c>
      <c r="K1" s="1" t="s">
        <v>1</v>
      </c>
      <c r="L1" s="1" t="s">
        <v>224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35</v>
      </c>
      <c r="R1" s="1" t="s">
        <v>36</v>
      </c>
      <c r="S1" s="1" t="s">
        <v>239</v>
      </c>
      <c r="T1" s="1" t="s">
        <v>452</v>
      </c>
    </row>
    <row r="2" spans="1:20">
      <c r="A2" t="s">
        <v>29</v>
      </c>
      <c r="B2" t="str">
        <f>VLOOKUP(D2,'Plateformes multimodales'!A:J,9,FALSE)</f>
        <v>France</v>
      </c>
      <c r="C2" s="12">
        <f>VLOOKUP(D2,'Plateformes multimodales'!A:J,5,FALSE)</f>
        <v>35</v>
      </c>
      <c r="D2" t="s">
        <v>30</v>
      </c>
      <c r="E2" t="str">
        <f>VLOOKUP(D2,'Plateformes multimodales'!A:J,2,FALSE)</f>
        <v>Rennes Terminal</v>
      </c>
      <c r="F2" t="str">
        <f>VLOOKUP(H2,'Plateformes multimodales'!A:J,9,FALSE)</f>
        <v>France</v>
      </c>
      <c r="G2" s="12">
        <f>VLOOKUP(H2,'Plateformes multimodales'!A:J,5,FALSE)</f>
        <v>69</v>
      </c>
      <c r="H2" s="20" t="s">
        <v>114</v>
      </c>
      <c r="I2" s="6" t="s">
        <v>460</v>
      </c>
      <c r="J2">
        <v>5</v>
      </c>
      <c r="K2" t="s">
        <v>15</v>
      </c>
      <c r="L2" s="2">
        <v>0.68055555555555558</v>
      </c>
      <c r="M2" t="s">
        <v>16</v>
      </c>
      <c r="N2" s="2">
        <v>0.375</v>
      </c>
      <c r="O2" s="2" t="s">
        <v>462</v>
      </c>
      <c r="P2" s="2" t="s">
        <v>462</v>
      </c>
      <c r="Q2" s="32" t="s">
        <v>23</v>
      </c>
      <c r="R2" s="32" t="s">
        <v>23</v>
      </c>
      <c r="S2" s="32" t="s">
        <v>326</v>
      </c>
      <c r="T2" s="32" t="s">
        <v>464</v>
      </c>
    </row>
    <row r="3" spans="1:20">
      <c r="A3" t="s">
        <v>29</v>
      </c>
      <c r="B3" t="str">
        <f>VLOOKUP(D3,'Plateformes multimodales'!A:J,9,FALSE)</f>
        <v>France</v>
      </c>
      <c r="C3" s="12">
        <f>VLOOKUP(D3,'Plateformes multimodales'!A:J,5,FALSE)</f>
        <v>35</v>
      </c>
      <c r="D3" t="s">
        <v>30</v>
      </c>
      <c r="E3" t="str">
        <f>VLOOKUP(D3,'Plateformes multimodales'!A:J,2,FALSE)</f>
        <v>Rennes Terminal</v>
      </c>
      <c r="F3" t="str">
        <f>VLOOKUP(H3,'Plateformes multimodales'!A:J,9,FALSE)</f>
        <v>France</v>
      </c>
      <c r="G3" s="12">
        <f>VLOOKUP(H3,'Plateformes multimodales'!A:J,5,FALSE)</f>
        <v>69</v>
      </c>
      <c r="H3" s="20" t="s">
        <v>114</v>
      </c>
      <c r="I3" s="6" t="s">
        <v>460</v>
      </c>
      <c r="J3">
        <v>5</v>
      </c>
      <c r="K3" t="s">
        <v>16</v>
      </c>
      <c r="L3" s="2">
        <v>0.68055555555555558</v>
      </c>
      <c r="M3" t="s">
        <v>19</v>
      </c>
      <c r="N3" s="2">
        <v>0.375</v>
      </c>
      <c r="O3" s="2" t="s">
        <v>462</v>
      </c>
      <c r="P3" s="2" t="s">
        <v>462</v>
      </c>
      <c r="Q3" s="32" t="s">
        <v>23</v>
      </c>
      <c r="R3" s="32" t="s">
        <v>23</v>
      </c>
      <c r="S3" s="32" t="s">
        <v>326</v>
      </c>
      <c r="T3" s="32" t="s">
        <v>461</v>
      </c>
    </row>
    <row r="4" spans="1:20">
      <c r="A4" t="s">
        <v>29</v>
      </c>
      <c r="B4" t="str">
        <f>VLOOKUP(D4,'Plateformes multimodales'!A:J,9,FALSE)</f>
        <v>France</v>
      </c>
      <c r="C4" s="12">
        <f>VLOOKUP(D4,'Plateformes multimodales'!A:J,5,FALSE)</f>
        <v>35</v>
      </c>
      <c r="D4" t="s">
        <v>30</v>
      </c>
      <c r="E4" t="str">
        <f>VLOOKUP(D4,'Plateformes multimodales'!A:J,2,FALSE)</f>
        <v>Rennes Terminal</v>
      </c>
      <c r="F4" t="str">
        <f>VLOOKUP(H4,'Plateformes multimodales'!A:J,9,FALSE)</f>
        <v>France</v>
      </c>
      <c r="G4" s="12">
        <f>VLOOKUP(H4,'Plateformes multimodales'!A:J,5,FALSE)</f>
        <v>69</v>
      </c>
      <c r="H4" s="20" t="s">
        <v>114</v>
      </c>
      <c r="I4" s="6" t="s">
        <v>460</v>
      </c>
      <c r="J4">
        <v>5</v>
      </c>
      <c r="K4" t="s">
        <v>19</v>
      </c>
      <c r="L4" s="2">
        <v>0.68055555555555558</v>
      </c>
      <c r="M4" t="s">
        <v>18</v>
      </c>
      <c r="N4" s="2">
        <v>0.375</v>
      </c>
      <c r="O4" s="2" t="s">
        <v>462</v>
      </c>
      <c r="P4" s="2" t="s">
        <v>462</v>
      </c>
      <c r="Q4" s="32" t="s">
        <v>23</v>
      </c>
      <c r="R4" s="32" t="s">
        <v>23</v>
      </c>
      <c r="S4" s="32" t="s">
        <v>326</v>
      </c>
      <c r="T4" s="32" t="s">
        <v>461</v>
      </c>
    </row>
    <row r="5" spans="1:20">
      <c r="A5" t="s">
        <v>29</v>
      </c>
      <c r="B5" t="str">
        <f>VLOOKUP(D5,'Plateformes multimodales'!A:J,9,FALSE)</f>
        <v>France</v>
      </c>
      <c r="C5" s="12">
        <f>VLOOKUP(D5,'Plateformes multimodales'!A:J,5,FALSE)</f>
        <v>35</v>
      </c>
      <c r="D5" t="s">
        <v>30</v>
      </c>
      <c r="E5" t="str">
        <f>VLOOKUP(D5,'Plateformes multimodales'!A:J,2,FALSE)</f>
        <v>Rennes Terminal</v>
      </c>
      <c r="F5" t="str">
        <f>VLOOKUP(H5,'Plateformes multimodales'!A:J,9,FALSE)</f>
        <v>France</v>
      </c>
      <c r="G5" s="12">
        <f>VLOOKUP(H5,'Plateformes multimodales'!A:J,5,FALSE)</f>
        <v>69</v>
      </c>
      <c r="H5" s="20" t="s">
        <v>114</v>
      </c>
      <c r="I5" s="6" t="s">
        <v>460</v>
      </c>
      <c r="J5">
        <v>5</v>
      </c>
      <c r="K5" t="s">
        <v>18</v>
      </c>
      <c r="L5" s="2">
        <v>0.68055555555555558</v>
      </c>
      <c r="M5" t="s">
        <v>17</v>
      </c>
      <c r="N5" s="2">
        <v>0.375</v>
      </c>
      <c r="O5" s="2" t="s">
        <v>462</v>
      </c>
      <c r="P5" s="2" t="s">
        <v>462</v>
      </c>
      <c r="Q5" s="32" t="s">
        <v>23</v>
      </c>
      <c r="R5" s="32" t="s">
        <v>23</v>
      </c>
      <c r="S5" s="32" t="s">
        <v>326</v>
      </c>
      <c r="T5" s="32" t="s">
        <v>461</v>
      </c>
    </row>
    <row r="6" spans="1:20">
      <c r="A6" t="s">
        <v>29</v>
      </c>
      <c r="B6" t="str">
        <f>VLOOKUP(D6,'Plateformes multimodales'!A:J,9,FALSE)</f>
        <v>France</v>
      </c>
      <c r="C6" s="12">
        <f>VLOOKUP(D6,'Plateformes multimodales'!A:J,5,FALSE)</f>
        <v>35</v>
      </c>
      <c r="D6" t="s">
        <v>30</v>
      </c>
      <c r="E6" t="str">
        <f>VLOOKUP(D6,'Plateformes multimodales'!A:J,2,FALSE)</f>
        <v>Rennes Terminal</v>
      </c>
      <c r="F6" t="str">
        <f>VLOOKUP(H6,'Plateformes multimodales'!A:J,9,FALSE)</f>
        <v>France</v>
      </c>
      <c r="G6" s="12">
        <f>VLOOKUP(H6,'Plateformes multimodales'!A:J,5,FALSE)</f>
        <v>69</v>
      </c>
      <c r="H6" s="20" t="s">
        <v>114</v>
      </c>
      <c r="I6" s="6" t="s">
        <v>460</v>
      </c>
      <c r="J6">
        <v>5</v>
      </c>
      <c r="K6" t="s">
        <v>17</v>
      </c>
      <c r="L6" s="2">
        <v>0.68055555555555558</v>
      </c>
      <c r="M6" t="s">
        <v>20</v>
      </c>
      <c r="N6" s="2">
        <v>0.39583333333333331</v>
      </c>
      <c r="O6" s="2" t="s">
        <v>462</v>
      </c>
      <c r="P6" s="2" t="s">
        <v>462</v>
      </c>
      <c r="Q6" s="32" t="s">
        <v>23</v>
      </c>
      <c r="R6" s="32" t="s">
        <v>23</v>
      </c>
      <c r="S6" s="32" t="s">
        <v>326</v>
      </c>
      <c r="T6" s="32" t="s">
        <v>461</v>
      </c>
    </row>
    <row r="7" spans="1:20">
      <c r="A7" t="s">
        <v>29</v>
      </c>
      <c r="B7" t="str">
        <f>VLOOKUP(D7,'Plateformes multimodales'!A:J,9,FALSE)</f>
        <v>France</v>
      </c>
      <c r="C7" s="12">
        <f>VLOOKUP(D7,'Plateformes multimodales'!A:J,5,FALSE)</f>
        <v>69</v>
      </c>
      <c r="D7" s="20" t="s">
        <v>114</v>
      </c>
      <c r="E7" s="6" t="s">
        <v>460</v>
      </c>
      <c r="F7" t="str">
        <f>VLOOKUP(H7,'Plateformes multimodales'!A:J,9,FALSE)</f>
        <v>France</v>
      </c>
      <c r="G7" s="12">
        <f>VLOOKUP(H7,'Plateformes multimodales'!A:J,5,FALSE)</f>
        <v>35</v>
      </c>
      <c r="H7" t="s">
        <v>30</v>
      </c>
      <c r="I7" t="str">
        <f>VLOOKUP(H7,'Plateformes multimodales'!A:J,2,FALSE)</f>
        <v>Rennes Terminal</v>
      </c>
      <c r="J7">
        <v>5</v>
      </c>
      <c r="K7" t="s">
        <v>15</v>
      </c>
      <c r="L7" s="30">
        <v>0.73958333333333337</v>
      </c>
      <c r="M7" t="s">
        <v>16</v>
      </c>
      <c r="N7" s="2">
        <v>0.44097222222222221</v>
      </c>
      <c r="O7" s="2" t="s">
        <v>462</v>
      </c>
      <c r="P7" s="2" t="s">
        <v>462</v>
      </c>
      <c r="Q7" s="32" t="s">
        <v>23</v>
      </c>
      <c r="R7" s="32" t="s">
        <v>23</v>
      </c>
      <c r="S7" s="32" t="s">
        <v>326</v>
      </c>
      <c r="T7" s="32" t="s">
        <v>461</v>
      </c>
    </row>
    <row r="8" spans="1:20">
      <c r="A8" t="s">
        <v>29</v>
      </c>
      <c r="B8" t="str">
        <f>VLOOKUP(D8,'Plateformes multimodales'!A:J,9,FALSE)</f>
        <v>France</v>
      </c>
      <c r="C8" s="12">
        <f>VLOOKUP(D8,'Plateformes multimodales'!A:J,5,FALSE)</f>
        <v>69</v>
      </c>
      <c r="D8" s="20" t="s">
        <v>114</v>
      </c>
      <c r="E8" s="6" t="s">
        <v>460</v>
      </c>
      <c r="F8" t="str">
        <f>VLOOKUP(H8,'Plateformes multimodales'!A:J,9,FALSE)</f>
        <v>France</v>
      </c>
      <c r="G8" s="12">
        <f>VLOOKUP(H8,'Plateformes multimodales'!A:J,5,FALSE)</f>
        <v>35</v>
      </c>
      <c r="H8" t="s">
        <v>30</v>
      </c>
      <c r="I8" t="str">
        <f>VLOOKUP(H8,'Plateformes multimodales'!A:J,2,FALSE)</f>
        <v>Rennes Terminal</v>
      </c>
      <c r="J8">
        <v>5</v>
      </c>
      <c r="K8" t="s">
        <v>16</v>
      </c>
      <c r="L8" s="30">
        <v>0.73958333333333337</v>
      </c>
      <c r="M8" t="s">
        <v>19</v>
      </c>
      <c r="N8" s="2">
        <v>0.44097222222222221</v>
      </c>
      <c r="O8" s="2" t="s">
        <v>462</v>
      </c>
      <c r="P8" s="2" t="s">
        <v>462</v>
      </c>
      <c r="Q8" s="32" t="s">
        <v>23</v>
      </c>
      <c r="R8" s="32" t="s">
        <v>23</v>
      </c>
      <c r="S8" s="32" t="s">
        <v>326</v>
      </c>
      <c r="T8" s="32" t="s">
        <v>461</v>
      </c>
    </row>
    <row r="9" spans="1:20">
      <c r="A9" t="s">
        <v>29</v>
      </c>
      <c r="B9" t="str">
        <f>VLOOKUP(D9,'Plateformes multimodales'!A:J,9,FALSE)</f>
        <v>France</v>
      </c>
      <c r="C9" s="12">
        <f>VLOOKUP(D9,'Plateformes multimodales'!A:J,5,FALSE)</f>
        <v>69</v>
      </c>
      <c r="D9" s="20" t="s">
        <v>114</v>
      </c>
      <c r="E9" s="6" t="s">
        <v>460</v>
      </c>
      <c r="F9" t="str">
        <f>VLOOKUP(H9,'Plateformes multimodales'!A:J,9,FALSE)</f>
        <v>France</v>
      </c>
      <c r="G9" s="12">
        <f>VLOOKUP(H9,'Plateformes multimodales'!A:J,5,FALSE)</f>
        <v>35</v>
      </c>
      <c r="H9" t="s">
        <v>30</v>
      </c>
      <c r="I9" t="str">
        <f>VLOOKUP(H9,'Plateformes multimodales'!A:J,2,FALSE)</f>
        <v>Rennes Terminal</v>
      </c>
      <c r="J9">
        <v>5</v>
      </c>
      <c r="K9" t="s">
        <v>19</v>
      </c>
      <c r="L9" s="30">
        <v>0.73958333333333337</v>
      </c>
      <c r="M9" t="s">
        <v>18</v>
      </c>
      <c r="N9" s="2">
        <v>0.44097222222222221</v>
      </c>
      <c r="O9" s="2" t="s">
        <v>462</v>
      </c>
      <c r="P9" s="2" t="s">
        <v>462</v>
      </c>
      <c r="Q9" s="32" t="s">
        <v>23</v>
      </c>
      <c r="R9" s="32" t="s">
        <v>23</v>
      </c>
      <c r="S9" s="32" t="s">
        <v>326</v>
      </c>
      <c r="T9" s="32" t="s">
        <v>461</v>
      </c>
    </row>
    <row r="10" spans="1:20">
      <c r="A10" t="s">
        <v>29</v>
      </c>
      <c r="B10" t="str">
        <f>VLOOKUP(D10,'Plateformes multimodales'!A:J,9,FALSE)</f>
        <v>France</v>
      </c>
      <c r="C10" s="12">
        <f>VLOOKUP(D10,'Plateformes multimodales'!A:J,5,FALSE)</f>
        <v>69</v>
      </c>
      <c r="D10" s="20" t="s">
        <v>114</v>
      </c>
      <c r="E10" s="6" t="s">
        <v>460</v>
      </c>
      <c r="F10" t="str">
        <f>VLOOKUP(H10,'Plateformes multimodales'!A:J,9,FALSE)</f>
        <v>France</v>
      </c>
      <c r="G10" s="12">
        <f>VLOOKUP(H10,'Plateformes multimodales'!A:J,5,FALSE)</f>
        <v>35</v>
      </c>
      <c r="H10" t="s">
        <v>30</v>
      </c>
      <c r="I10" t="str">
        <f>VLOOKUP(H10,'Plateformes multimodales'!A:J,2,FALSE)</f>
        <v>Rennes Terminal</v>
      </c>
      <c r="J10">
        <v>5</v>
      </c>
      <c r="K10" t="s">
        <v>18</v>
      </c>
      <c r="L10" s="30">
        <v>0.73958333333333337</v>
      </c>
      <c r="M10" t="s">
        <v>17</v>
      </c>
      <c r="N10" s="2">
        <v>0.44097222222222221</v>
      </c>
      <c r="O10" s="2" t="s">
        <v>462</v>
      </c>
      <c r="P10" s="2" t="s">
        <v>462</v>
      </c>
      <c r="Q10" s="32" t="s">
        <v>23</v>
      </c>
      <c r="R10" s="32" t="s">
        <v>23</v>
      </c>
      <c r="S10" s="32" t="s">
        <v>326</v>
      </c>
      <c r="T10" s="32" t="s">
        <v>461</v>
      </c>
    </row>
    <row r="11" spans="1:20">
      <c r="A11" t="s">
        <v>29</v>
      </c>
      <c r="B11" t="str">
        <f>VLOOKUP(D11,'Plateformes multimodales'!A:J,9,FALSE)</f>
        <v>France</v>
      </c>
      <c r="C11" s="12">
        <f>VLOOKUP(D11,'Plateformes multimodales'!A:J,5,FALSE)</f>
        <v>69</v>
      </c>
      <c r="D11" s="20" t="s">
        <v>114</v>
      </c>
      <c r="E11" s="6" t="s">
        <v>460</v>
      </c>
      <c r="F11" t="str">
        <f>VLOOKUP(H11,'Plateformes multimodales'!A:J,9,FALSE)</f>
        <v>France</v>
      </c>
      <c r="G11" s="12">
        <f>VLOOKUP(H11,'Plateformes multimodales'!A:J,5,FALSE)</f>
        <v>35</v>
      </c>
      <c r="H11" t="s">
        <v>30</v>
      </c>
      <c r="I11" t="str">
        <f>VLOOKUP(H11,'Plateformes multimodales'!A:J,2,FALSE)</f>
        <v>Rennes Terminal</v>
      </c>
      <c r="J11">
        <v>5</v>
      </c>
      <c r="K11" t="s">
        <v>17</v>
      </c>
      <c r="L11" s="30">
        <v>0.73958333333333337</v>
      </c>
      <c r="M11" t="s">
        <v>15</v>
      </c>
      <c r="N11" s="2">
        <v>0.33333333333333331</v>
      </c>
      <c r="O11" s="2" t="s">
        <v>462</v>
      </c>
      <c r="P11" s="2" t="s">
        <v>462</v>
      </c>
      <c r="Q11" s="32" t="s">
        <v>23</v>
      </c>
      <c r="R11" s="32" t="s">
        <v>23</v>
      </c>
      <c r="S11" s="32" t="s">
        <v>326</v>
      </c>
      <c r="T11" s="32" t="s">
        <v>461</v>
      </c>
    </row>
    <row r="12" spans="1:20">
      <c r="A12" t="s">
        <v>29</v>
      </c>
      <c r="B12" t="str">
        <f>VLOOKUP(D12,'Plateformes multimodales'!A:J,9,FALSE)</f>
        <v>France</v>
      </c>
      <c r="C12" s="12">
        <f>VLOOKUP(D12,'Plateformes multimodales'!A:J,5,FALSE)</f>
        <v>35</v>
      </c>
      <c r="D12" t="s">
        <v>30</v>
      </c>
      <c r="E12" t="str">
        <f>VLOOKUP(D12,'Plateformes multimodales'!A:J,2,FALSE)</f>
        <v>Rennes Terminal</v>
      </c>
      <c r="F12" t="str">
        <f>VLOOKUP(H12,'Plateformes multimodales'!A:J,9,FALSE)</f>
        <v>France</v>
      </c>
      <c r="G12" s="12">
        <f>VLOOKUP(H12,'Plateformes multimodales'!A:J,5,FALSE)</f>
        <v>62</v>
      </c>
      <c r="H12" t="s">
        <v>25</v>
      </c>
      <c r="I12" t="str">
        <f>VLOOKUP(H12,'Plateformes multimodales'!A:J,2,FALSE)</f>
        <v>Delta 3</v>
      </c>
      <c r="J12">
        <v>3</v>
      </c>
      <c r="K12" t="s">
        <v>15</v>
      </c>
      <c r="L12" s="2">
        <v>0.65972222222222221</v>
      </c>
      <c r="M12" t="s">
        <v>16</v>
      </c>
      <c r="N12" s="2">
        <v>0.27083333333333331</v>
      </c>
      <c r="O12" s="2" t="s">
        <v>462</v>
      </c>
      <c r="P12" s="2" t="s">
        <v>462</v>
      </c>
      <c r="Q12" t="s">
        <v>23</v>
      </c>
      <c r="R12" t="s">
        <v>23</v>
      </c>
      <c r="S12" t="s">
        <v>326</v>
      </c>
    </row>
    <row r="13" spans="1:20">
      <c r="A13" t="s">
        <v>29</v>
      </c>
      <c r="B13" t="str">
        <f>VLOOKUP(D13,'Plateformes multimodales'!A:J,9,FALSE)</f>
        <v>France</v>
      </c>
      <c r="C13" s="12">
        <f>VLOOKUP(D13,'Plateformes multimodales'!A:J,5,FALSE)</f>
        <v>35</v>
      </c>
      <c r="D13" t="s">
        <v>30</v>
      </c>
      <c r="E13" t="str">
        <f>VLOOKUP(D13,'Plateformes multimodales'!A:J,2,FALSE)</f>
        <v>Rennes Terminal</v>
      </c>
      <c r="F13" t="str">
        <f>VLOOKUP(H13,'Plateformes multimodales'!A:J,9,FALSE)</f>
        <v>France</v>
      </c>
      <c r="G13" s="12">
        <f>VLOOKUP(H13,'Plateformes multimodales'!A:J,5,FALSE)</f>
        <v>62</v>
      </c>
      <c r="H13" t="s">
        <v>25</v>
      </c>
      <c r="I13" t="str">
        <f>VLOOKUP(H13,'Plateformes multimodales'!A:J,2,FALSE)</f>
        <v>Delta 3</v>
      </c>
      <c r="J13">
        <v>3</v>
      </c>
      <c r="K13" t="s">
        <v>19</v>
      </c>
      <c r="L13" s="2">
        <v>0.65972222222222221</v>
      </c>
      <c r="M13" t="s">
        <v>18</v>
      </c>
      <c r="N13" s="2">
        <v>0.27083333333333331</v>
      </c>
      <c r="O13" s="2" t="s">
        <v>462</v>
      </c>
      <c r="P13" s="2" t="s">
        <v>462</v>
      </c>
      <c r="Q13" t="s">
        <v>23</v>
      </c>
      <c r="R13" t="s">
        <v>23</v>
      </c>
      <c r="S13" t="s">
        <v>326</v>
      </c>
    </row>
    <row r="14" spans="1:20">
      <c r="A14" t="s">
        <v>29</v>
      </c>
      <c r="B14" t="str">
        <f>VLOOKUP(D14,'Plateformes multimodales'!A:J,9,FALSE)</f>
        <v>France</v>
      </c>
      <c r="C14" s="12">
        <f>VLOOKUP(D14,'Plateformes multimodales'!A:J,5,FALSE)</f>
        <v>35</v>
      </c>
      <c r="D14" t="s">
        <v>30</v>
      </c>
      <c r="E14" t="str">
        <f>VLOOKUP(D14,'Plateformes multimodales'!A:J,2,FALSE)</f>
        <v>Rennes Terminal</v>
      </c>
      <c r="F14" t="str">
        <f>VLOOKUP(H14,'Plateformes multimodales'!A:J,9,FALSE)</f>
        <v>France</v>
      </c>
      <c r="G14" s="12">
        <f>VLOOKUP(H14,'Plateformes multimodales'!A:J,5,FALSE)</f>
        <v>62</v>
      </c>
      <c r="H14" t="s">
        <v>25</v>
      </c>
      <c r="I14" t="str">
        <f>VLOOKUP(H14,'Plateformes multimodales'!A:J,2,FALSE)</f>
        <v>Delta 3</v>
      </c>
      <c r="J14">
        <v>3</v>
      </c>
      <c r="K14" t="s">
        <v>17</v>
      </c>
      <c r="L14" s="2">
        <v>0.65972222222222221</v>
      </c>
      <c r="M14" t="s">
        <v>20</v>
      </c>
      <c r="N14" s="2">
        <v>0.27083333333333331</v>
      </c>
      <c r="O14" s="2" t="s">
        <v>462</v>
      </c>
      <c r="P14" s="2" t="s">
        <v>462</v>
      </c>
      <c r="Q14" t="s">
        <v>23</v>
      </c>
      <c r="R14" t="s">
        <v>23</v>
      </c>
      <c r="S14" t="s">
        <v>326</v>
      </c>
    </row>
    <row r="15" spans="1:20">
      <c r="A15" t="s">
        <v>29</v>
      </c>
      <c r="B15" t="str">
        <f>VLOOKUP(D15,'Plateformes multimodales'!A:J,9,FALSE)</f>
        <v>France</v>
      </c>
      <c r="C15" s="12">
        <f>VLOOKUP(D15,'Plateformes multimodales'!A:J,5,FALSE)</f>
        <v>62</v>
      </c>
      <c r="D15" t="s">
        <v>25</v>
      </c>
      <c r="E15" t="str">
        <f>VLOOKUP(D15,'Plateformes multimodales'!A:J,2,FALSE)</f>
        <v>Delta 3</v>
      </c>
      <c r="F15" t="str">
        <f>VLOOKUP(H15,'Plateformes multimodales'!A:J,9,FALSE)</f>
        <v>France</v>
      </c>
      <c r="G15" s="12">
        <f>VLOOKUP(H15,'Plateformes multimodales'!A:J,5,FALSE)</f>
        <v>35</v>
      </c>
      <c r="H15" t="s">
        <v>30</v>
      </c>
      <c r="I15" t="str">
        <f>VLOOKUP(H15,'Plateformes multimodales'!A:J,2,FALSE)</f>
        <v>Rennes Terminal</v>
      </c>
      <c r="J15">
        <v>3</v>
      </c>
      <c r="K15" t="s">
        <v>16</v>
      </c>
      <c r="L15" s="2">
        <v>0.79166666666666663</v>
      </c>
      <c r="M15" t="s">
        <v>19</v>
      </c>
      <c r="N15" s="2">
        <v>0.51041666666666663</v>
      </c>
      <c r="O15" s="2" t="s">
        <v>462</v>
      </c>
      <c r="P15" s="2" t="s">
        <v>462</v>
      </c>
      <c r="Q15" t="s">
        <v>23</v>
      </c>
      <c r="R15" t="s">
        <v>23</v>
      </c>
      <c r="S15" t="s">
        <v>326</v>
      </c>
    </row>
    <row r="16" spans="1:20">
      <c r="A16" t="s">
        <v>29</v>
      </c>
      <c r="B16" t="str">
        <f>VLOOKUP(D16,'Plateformes multimodales'!A:J,9,FALSE)</f>
        <v>France</v>
      </c>
      <c r="C16" s="12">
        <f>VLOOKUP(D16,'Plateformes multimodales'!A:J,5,FALSE)</f>
        <v>62</v>
      </c>
      <c r="D16" t="s">
        <v>25</v>
      </c>
      <c r="E16" t="str">
        <f>VLOOKUP(D16,'Plateformes multimodales'!A:J,2,FALSE)</f>
        <v>Delta 3</v>
      </c>
      <c r="F16" t="str">
        <f>VLOOKUP(H16,'Plateformes multimodales'!A:J,9,FALSE)</f>
        <v>France</v>
      </c>
      <c r="G16" s="12">
        <f>VLOOKUP(H16,'Plateformes multimodales'!A:J,5,FALSE)</f>
        <v>35</v>
      </c>
      <c r="H16" t="s">
        <v>30</v>
      </c>
      <c r="I16" t="str">
        <f>VLOOKUP(H16,'Plateformes multimodales'!A:J,2,FALSE)</f>
        <v>Rennes Terminal</v>
      </c>
      <c r="J16">
        <v>3</v>
      </c>
      <c r="K16" t="s">
        <v>18</v>
      </c>
      <c r="L16" s="2">
        <v>0.79166666666666663</v>
      </c>
      <c r="M16" t="s">
        <v>17</v>
      </c>
      <c r="N16" s="2">
        <v>0.51041666666666663</v>
      </c>
      <c r="O16" s="2" t="s">
        <v>462</v>
      </c>
      <c r="P16" s="2" t="s">
        <v>462</v>
      </c>
      <c r="Q16" t="s">
        <v>23</v>
      </c>
      <c r="R16" t="s">
        <v>23</v>
      </c>
      <c r="S16" t="s">
        <v>326</v>
      </c>
    </row>
    <row r="17" spans="1:20">
      <c r="A17" t="s">
        <v>29</v>
      </c>
      <c r="B17" t="str">
        <f>VLOOKUP(D17,'Plateformes multimodales'!A:J,9,FALSE)</f>
        <v>France</v>
      </c>
      <c r="C17" s="12">
        <f>VLOOKUP(D17,'Plateformes multimodales'!A:J,5,FALSE)</f>
        <v>62</v>
      </c>
      <c r="D17" t="s">
        <v>25</v>
      </c>
      <c r="E17" t="str">
        <f>VLOOKUP(D17,'Plateformes multimodales'!A:J,2,FALSE)</f>
        <v>Delta 3</v>
      </c>
      <c r="F17" t="str">
        <f>VLOOKUP(H17,'Plateformes multimodales'!A:J,9,FALSE)</f>
        <v>France</v>
      </c>
      <c r="G17" s="12">
        <f>VLOOKUP(H17,'Plateformes multimodales'!A:J,5,FALSE)</f>
        <v>35</v>
      </c>
      <c r="H17" t="s">
        <v>30</v>
      </c>
      <c r="I17" t="str">
        <f>VLOOKUP(H17,'Plateformes multimodales'!A:J,2,FALSE)</f>
        <v>Rennes Terminal</v>
      </c>
      <c r="J17">
        <v>3</v>
      </c>
      <c r="K17" t="s">
        <v>20</v>
      </c>
      <c r="L17" s="2">
        <v>0.52083333333333337</v>
      </c>
      <c r="M17" t="s">
        <v>15</v>
      </c>
      <c r="N17" s="2">
        <v>0.33333333333333331</v>
      </c>
      <c r="O17" s="2" t="s">
        <v>462</v>
      </c>
      <c r="P17" s="2" t="s">
        <v>462</v>
      </c>
      <c r="Q17" t="s">
        <v>23</v>
      </c>
      <c r="R17" t="s">
        <v>23</v>
      </c>
      <c r="S17" t="s">
        <v>326</v>
      </c>
    </row>
    <row r="18" spans="1:20">
      <c r="A18" t="s">
        <v>29</v>
      </c>
      <c r="B18" t="str">
        <f>VLOOKUP(D18,'Plateformes multimodales'!A:J,9,FALSE)</f>
        <v>France</v>
      </c>
      <c r="C18" s="12">
        <f>VLOOKUP(D18,'Plateformes multimodales'!A:J,5,FALSE)</f>
        <v>35</v>
      </c>
      <c r="D18" t="s">
        <v>30</v>
      </c>
      <c r="E18" t="str">
        <f>VLOOKUP(D18,'Plateformes multimodales'!A:J,2,FALSE)</f>
        <v>Rennes Terminal</v>
      </c>
      <c r="F18" t="str">
        <f>VLOOKUP(H18,'Plateformes multimodales'!A:J,9,FALSE)</f>
        <v>France</v>
      </c>
      <c r="G18" s="12">
        <f>VLOOKUP(H18,'Plateformes multimodales'!A:J,5,FALSE)</f>
        <v>54</v>
      </c>
      <c r="H18" t="s">
        <v>31</v>
      </c>
      <c r="I18" t="str">
        <f>VLOOKUP(H18,'Plateformes multimodales'!A:J,2,FALSE)</f>
        <v>MGE Intermodal</v>
      </c>
      <c r="J18">
        <v>2</v>
      </c>
      <c r="K18" t="s">
        <v>18</v>
      </c>
      <c r="L18" s="2">
        <v>0.72916666666666663</v>
      </c>
      <c r="M18" t="s">
        <v>15</v>
      </c>
      <c r="N18" s="2">
        <v>0.33333333333333331</v>
      </c>
      <c r="O18" s="2" t="s">
        <v>462</v>
      </c>
      <c r="P18" s="2" t="s">
        <v>462</v>
      </c>
      <c r="Q18" s="6" t="s">
        <v>459</v>
      </c>
      <c r="R18" s="6" t="s">
        <v>459</v>
      </c>
      <c r="S18" s="6" t="s">
        <v>459</v>
      </c>
    </row>
    <row r="19" spans="1:20">
      <c r="A19" t="s">
        <v>29</v>
      </c>
      <c r="B19" t="str">
        <f>VLOOKUP(D19,'Plateformes multimodales'!A:J,9,FALSE)</f>
        <v>France</v>
      </c>
      <c r="C19" s="12">
        <f>VLOOKUP(D19,'Plateformes multimodales'!A:J,5,FALSE)</f>
        <v>54</v>
      </c>
      <c r="D19" t="s">
        <v>31</v>
      </c>
      <c r="E19" t="str">
        <f>VLOOKUP(D19,'Plateformes multimodales'!A:J,2,FALSE)</f>
        <v>MGE Intermodal</v>
      </c>
      <c r="F19" t="str">
        <f>VLOOKUP(H19,'Plateformes multimodales'!A:J,9,FALSE)</f>
        <v>France</v>
      </c>
      <c r="G19" s="12">
        <f>VLOOKUP(H19,'Plateformes multimodales'!A:J,5,FALSE)</f>
        <v>35</v>
      </c>
      <c r="H19" t="s">
        <v>30</v>
      </c>
      <c r="I19" t="str">
        <f>VLOOKUP(H19,'Plateformes multimodales'!A:J,2,FALSE)</f>
        <v>Rennes Terminal</v>
      </c>
      <c r="J19">
        <v>2</v>
      </c>
      <c r="K19" t="s">
        <v>16</v>
      </c>
      <c r="L19" s="30">
        <v>0.45833333333333331</v>
      </c>
      <c r="M19" t="s">
        <v>17</v>
      </c>
      <c r="N19" s="2">
        <v>0.35416666666666669</v>
      </c>
      <c r="O19" s="2" t="s">
        <v>462</v>
      </c>
      <c r="P19" s="2" t="s">
        <v>462</v>
      </c>
      <c r="Q19" s="6" t="s">
        <v>459</v>
      </c>
      <c r="R19" s="6" t="s">
        <v>459</v>
      </c>
      <c r="S19" s="6" t="s">
        <v>459</v>
      </c>
    </row>
    <row r="20" spans="1:20">
      <c r="A20" s="6" t="s">
        <v>29</v>
      </c>
      <c r="B20" s="6" t="str">
        <f>VLOOKUP(D20,'Plateformes multimodales'!A:J,9,FALSE)</f>
        <v>France</v>
      </c>
      <c r="C20" s="31">
        <f>VLOOKUP(D20,'Plateformes multimodales'!A:J,5,FALSE)</f>
        <v>35</v>
      </c>
      <c r="D20" s="6" t="s">
        <v>30</v>
      </c>
      <c r="E20" s="6" t="str">
        <f>VLOOKUP(D20,'Plateformes multimodales'!A:J,2,FALSE)</f>
        <v>Rennes Terminal</v>
      </c>
      <c r="F20" s="6" t="str">
        <f>VLOOKUP(H20,'Plateformes multimodales'!A:J,9,FALSE)</f>
        <v>France</v>
      </c>
      <c r="G20" s="31">
        <f>VLOOKUP(H20,'Plateformes multimodales'!A:J,5,FALSE)</f>
        <v>54</v>
      </c>
      <c r="H20" s="6" t="s">
        <v>31</v>
      </c>
      <c r="I20" s="6" t="str">
        <f>VLOOKUP(H20,'Plateformes multimodales'!A:J,2,FALSE)</f>
        <v>MGE Intermodal</v>
      </c>
      <c r="J20" s="6">
        <v>2</v>
      </c>
      <c r="K20" s="6" t="s">
        <v>17</v>
      </c>
      <c r="L20" s="30">
        <v>0.72916666666666663</v>
      </c>
      <c r="M20" s="6" t="s">
        <v>17</v>
      </c>
      <c r="N20" s="30">
        <v>0.33333333333333331</v>
      </c>
      <c r="O20" s="30" t="s">
        <v>462</v>
      </c>
      <c r="P20" s="30" t="s">
        <v>462</v>
      </c>
      <c r="Q20" s="6" t="s">
        <v>459</v>
      </c>
      <c r="R20" s="6" t="s">
        <v>459</v>
      </c>
      <c r="S20" s="6" t="s">
        <v>459</v>
      </c>
      <c r="T20" s="6" t="s">
        <v>463</v>
      </c>
    </row>
    <row r="21" spans="1:20">
      <c r="A21" s="6" t="s">
        <v>29</v>
      </c>
      <c r="B21" s="6" t="str">
        <f>VLOOKUP(D21,'Plateformes multimodales'!A:J,9,FALSE)</f>
        <v>France</v>
      </c>
      <c r="C21" s="31">
        <f>VLOOKUP(D21,'Plateformes multimodales'!A:J,5,FALSE)</f>
        <v>54</v>
      </c>
      <c r="D21" s="6" t="s">
        <v>31</v>
      </c>
      <c r="E21" s="6" t="str">
        <f>VLOOKUP(D21,'Plateformes multimodales'!A:J,2,FALSE)</f>
        <v>MGE Intermodal</v>
      </c>
      <c r="F21" s="6" t="str">
        <f>VLOOKUP(H21,'Plateformes multimodales'!A:J,9,FALSE)</f>
        <v>France</v>
      </c>
      <c r="G21" s="31">
        <f>VLOOKUP(H21,'Plateformes multimodales'!A:J,5,FALSE)</f>
        <v>35</v>
      </c>
      <c r="H21" s="6" t="s">
        <v>30</v>
      </c>
      <c r="I21" s="6" t="str">
        <f>VLOOKUP(H21,'Plateformes multimodales'!A:J,2,FALSE)</f>
        <v>Rennes Terminal</v>
      </c>
      <c r="J21" s="6">
        <v>2</v>
      </c>
      <c r="K21" s="6" t="s">
        <v>17</v>
      </c>
      <c r="L21" s="30">
        <v>0.45833333333333331</v>
      </c>
      <c r="M21" s="6" t="s">
        <v>16</v>
      </c>
      <c r="N21" s="30">
        <v>0.35416666666666669</v>
      </c>
      <c r="O21" s="30" t="s">
        <v>462</v>
      </c>
      <c r="P21" s="30" t="s">
        <v>462</v>
      </c>
      <c r="Q21" s="6" t="s">
        <v>459</v>
      </c>
      <c r="R21" s="6" t="s">
        <v>459</v>
      </c>
      <c r="S21" s="6" t="s">
        <v>459</v>
      </c>
      <c r="T21" s="6" t="s">
        <v>463</v>
      </c>
    </row>
  </sheetData>
  <autoFilter ref="A1:R19" xr:uid="{55A05666-018C-4972-ACE7-A5762849973D}"/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0F1D-328A-4993-81BF-B8EF5F579108}">
  <sheetPr>
    <tabColor rgb="FF00B050"/>
  </sheetPr>
  <dimension ref="A1:K95"/>
  <sheetViews>
    <sheetView zoomScale="82" zoomScaleNormal="82" workbookViewId="0">
      <pane ySplit="1" topLeftCell="A6" activePane="bottomLeft" state="frozen"/>
      <selection pane="bottomLeft" activeCell="E15" sqref="E15"/>
    </sheetView>
  </sheetViews>
  <sheetFormatPr baseColWidth="10" defaultColWidth="11.44140625" defaultRowHeight="14.4"/>
  <cols>
    <col min="1" max="1" width="43.33203125" customWidth="1"/>
    <col min="2" max="2" width="40.88671875" customWidth="1"/>
    <col min="3" max="3" width="23.33203125" customWidth="1"/>
    <col min="4" max="4" width="7.77734375" customWidth="1"/>
    <col min="6" max="6" width="50.33203125" customWidth="1"/>
    <col min="8" max="8" width="24.44140625" customWidth="1"/>
    <col min="9" max="9" width="16.109375" customWidth="1"/>
    <col min="10" max="10" width="43.77734375" customWidth="1"/>
    <col min="11" max="11" width="26.88671875" customWidth="1"/>
  </cols>
  <sheetData>
    <row r="1" spans="1:10" s="4" customFormat="1" ht="58.8" customHeight="1">
      <c r="A1" s="21" t="s">
        <v>220</v>
      </c>
      <c r="B1" s="21" t="s">
        <v>222</v>
      </c>
      <c r="C1" s="21" t="s">
        <v>221</v>
      </c>
      <c r="D1" s="22" t="s">
        <v>219</v>
      </c>
      <c r="E1" s="21" t="s">
        <v>218</v>
      </c>
      <c r="F1" s="21" t="s">
        <v>217</v>
      </c>
      <c r="G1" s="21" t="s">
        <v>216</v>
      </c>
      <c r="H1" s="21" t="s">
        <v>215</v>
      </c>
      <c r="I1" s="21" t="s">
        <v>232</v>
      </c>
      <c r="J1" s="4" t="s">
        <v>227</v>
      </c>
    </row>
    <row r="2" spans="1:10" s="3" customFormat="1" ht="23.1" customHeight="1">
      <c r="A2" s="18" t="s">
        <v>107</v>
      </c>
      <c r="B2" s="18" t="s">
        <v>108</v>
      </c>
      <c r="C2" s="18" t="s">
        <v>70</v>
      </c>
      <c r="D2" s="18"/>
      <c r="E2" s="18">
        <v>73</v>
      </c>
      <c r="F2" s="18" t="s">
        <v>106</v>
      </c>
      <c r="G2" s="18">
        <v>73390</v>
      </c>
      <c r="H2" s="18" t="s">
        <v>105</v>
      </c>
      <c r="I2" s="18" t="s">
        <v>10</v>
      </c>
    </row>
    <row r="3" spans="1:10">
      <c r="A3" s="19" t="s">
        <v>298</v>
      </c>
      <c r="B3" t="s">
        <v>380</v>
      </c>
      <c r="C3" t="s">
        <v>380</v>
      </c>
      <c r="E3" t="s">
        <v>299</v>
      </c>
      <c r="F3" s="27" t="s">
        <v>382</v>
      </c>
      <c r="G3">
        <v>2040</v>
      </c>
      <c r="H3" t="s">
        <v>379</v>
      </c>
      <c r="I3" t="s">
        <v>297</v>
      </c>
    </row>
    <row r="4" spans="1:10">
      <c r="A4" s="19" t="s">
        <v>378</v>
      </c>
      <c r="B4" t="s">
        <v>380</v>
      </c>
      <c r="C4" t="s">
        <v>380</v>
      </c>
      <c r="E4" t="s">
        <v>299</v>
      </c>
      <c r="F4" s="26" t="s">
        <v>381</v>
      </c>
      <c r="G4">
        <v>2040</v>
      </c>
      <c r="H4" t="s">
        <v>379</v>
      </c>
      <c r="I4" t="s">
        <v>297</v>
      </c>
    </row>
    <row r="5" spans="1:10" s="3" customFormat="1" ht="23.1" customHeight="1">
      <c r="A5" s="18" t="s">
        <v>348</v>
      </c>
      <c r="B5" s="18" t="s">
        <v>66</v>
      </c>
      <c r="C5" s="18" t="s">
        <v>65</v>
      </c>
      <c r="D5" s="18"/>
      <c r="E5" s="18">
        <v>71</v>
      </c>
      <c r="F5" s="18" t="s">
        <v>111</v>
      </c>
      <c r="G5" s="18">
        <v>71380</v>
      </c>
      <c r="H5" s="18" t="s">
        <v>110</v>
      </c>
      <c r="I5" s="18" t="s">
        <v>10</v>
      </c>
    </row>
    <row r="6" spans="1:10" s="3" customFormat="1" ht="23.1" customHeight="1">
      <c r="A6" s="18" t="s">
        <v>64</v>
      </c>
      <c r="B6" s="18" t="s">
        <v>66</v>
      </c>
      <c r="C6" s="18" t="s">
        <v>65</v>
      </c>
      <c r="D6" s="18"/>
      <c r="E6" s="18">
        <v>71</v>
      </c>
      <c r="F6" s="18" t="s">
        <v>63</v>
      </c>
      <c r="G6" s="18">
        <v>71000</v>
      </c>
      <c r="H6" s="18" t="s">
        <v>62</v>
      </c>
      <c r="I6" s="18" t="s">
        <v>10</v>
      </c>
    </row>
    <row r="7" spans="1:10" s="3" customFormat="1" ht="23.1" customHeight="1">
      <c r="A7" s="18" t="s">
        <v>97</v>
      </c>
      <c r="B7" s="18" t="s">
        <v>78</v>
      </c>
      <c r="C7" s="18" t="s">
        <v>77</v>
      </c>
      <c r="D7" s="18" t="s">
        <v>23</v>
      </c>
      <c r="E7" s="18">
        <v>84</v>
      </c>
      <c r="F7" s="18" t="s">
        <v>96</v>
      </c>
      <c r="G7" s="18">
        <v>84000</v>
      </c>
      <c r="H7" s="18" t="s">
        <v>95</v>
      </c>
      <c r="I7" s="18" t="s">
        <v>10</v>
      </c>
    </row>
    <row r="8" spans="1:10" s="3" customFormat="1" ht="23.1" customHeight="1">
      <c r="A8" s="18" t="s">
        <v>367</v>
      </c>
      <c r="B8" s="18" t="s">
        <v>318</v>
      </c>
      <c r="C8" s="18" t="s">
        <v>321</v>
      </c>
      <c r="D8" s="18"/>
      <c r="E8" s="18" t="s">
        <v>299</v>
      </c>
      <c r="F8" s="18" t="s">
        <v>368</v>
      </c>
      <c r="G8" s="18">
        <v>70132</v>
      </c>
      <c r="H8" s="18" t="s">
        <v>317</v>
      </c>
      <c r="I8" s="18" t="s">
        <v>13</v>
      </c>
      <c r="J8" s="16"/>
    </row>
    <row r="9" spans="1:10" s="3" customFormat="1" ht="23.1" customHeight="1">
      <c r="A9" s="18" t="s">
        <v>349</v>
      </c>
      <c r="B9" s="18" t="s">
        <v>350</v>
      </c>
      <c r="C9" s="18"/>
      <c r="D9" s="18"/>
      <c r="E9" s="18" t="s">
        <v>299</v>
      </c>
      <c r="F9" s="18" t="s">
        <v>351</v>
      </c>
      <c r="G9" s="18">
        <v>79576</v>
      </c>
      <c r="H9" s="18" t="s">
        <v>352</v>
      </c>
      <c r="I9" s="18" t="s">
        <v>26</v>
      </c>
      <c r="J9" s="17" t="s">
        <v>369</v>
      </c>
    </row>
    <row r="10" spans="1:10" s="3" customFormat="1" ht="23.1" customHeight="1">
      <c r="A10" s="19" t="s">
        <v>309</v>
      </c>
      <c r="B10" s="18" t="s">
        <v>71</v>
      </c>
      <c r="C10" s="18" t="s">
        <v>70</v>
      </c>
      <c r="D10" s="18" t="s">
        <v>23</v>
      </c>
      <c r="E10" s="18">
        <v>33</v>
      </c>
      <c r="F10" s="18" t="s">
        <v>188</v>
      </c>
      <c r="G10" s="18">
        <v>33130</v>
      </c>
      <c r="H10" s="18" t="s">
        <v>187</v>
      </c>
      <c r="I10" s="18" t="s">
        <v>10</v>
      </c>
    </row>
    <row r="11" spans="1:10" s="3" customFormat="1" ht="23.1" customHeight="1">
      <c r="A11" s="19" t="s">
        <v>308</v>
      </c>
      <c r="B11" s="18" t="s">
        <v>78</v>
      </c>
      <c r="C11" s="18" t="s">
        <v>77</v>
      </c>
      <c r="D11" s="18"/>
      <c r="E11" s="18">
        <v>33</v>
      </c>
      <c r="F11" s="18" t="s">
        <v>383</v>
      </c>
      <c r="G11" s="18">
        <v>33130</v>
      </c>
      <c r="H11" s="18" t="s">
        <v>187</v>
      </c>
      <c r="I11" s="18" t="s">
        <v>10</v>
      </c>
    </row>
    <row r="12" spans="1:10" s="3" customFormat="1" ht="23.1" customHeight="1">
      <c r="A12" s="18" t="s">
        <v>157</v>
      </c>
      <c r="B12" s="18" t="s">
        <v>158</v>
      </c>
      <c r="C12" s="18" t="s">
        <v>65</v>
      </c>
      <c r="D12" s="18"/>
      <c r="E12" s="18">
        <v>62</v>
      </c>
      <c r="F12" s="18" t="s">
        <v>156</v>
      </c>
      <c r="G12" s="18">
        <v>62400</v>
      </c>
      <c r="H12" s="18" t="s">
        <v>155</v>
      </c>
      <c r="I12" s="18" t="s">
        <v>10</v>
      </c>
    </row>
    <row r="13" spans="1:10" s="3" customFormat="1" ht="23.1" customHeight="1">
      <c r="A13" s="18" t="s">
        <v>327</v>
      </c>
      <c r="B13" s="18" t="s">
        <v>329</v>
      </c>
      <c r="C13" s="18" t="s">
        <v>330</v>
      </c>
      <c r="D13" s="18"/>
      <c r="E13" s="18" t="s">
        <v>299</v>
      </c>
      <c r="F13" s="18" t="s">
        <v>332</v>
      </c>
      <c r="G13" s="18">
        <v>3437</v>
      </c>
      <c r="H13" s="18" t="s">
        <v>333</v>
      </c>
      <c r="I13" s="18" t="s">
        <v>328</v>
      </c>
    </row>
    <row r="14" spans="1:10" s="3" customFormat="1" ht="23.1" customHeight="1">
      <c r="A14" s="18" t="s">
        <v>31</v>
      </c>
      <c r="B14" s="18" t="s">
        <v>456</v>
      </c>
      <c r="C14" s="18"/>
      <c r="D14" s="18"/>
      <c r="E14" s="18">
        <v>54</v>
      </c>
      <c r="F14" s="18" t="s">
        <v>458</v>
      </c>
      <c r="G14" s="18">
        <v>54360</v>
      </c>
      <c r="H14" s="18" t="s">
        <v>457</v>
      </c>
      <c r="I14" s="18" t="s">
        <v>10</v>
      </c>
    </row>
    <row r="15" spans="1:10" s="3" customFormat="1" ht="23.1" customHeight="1">
      <c r="A15" s="18" t="s">
        <v>87</v>
      </c>
      <c r="B15" s="18" t="s">
        <v>81</v>
      </c>
      <c r="C15" s="18" t="s">
        <v>80</v>
      </c>
      <c r="D15" s="18"/>
      <c r="E15" s="18">
        <v>94</v>
      </c>
      <c r="F15" s="18" t="s">
        <v>86</v>
      </c>
      <c r="G15" s="18">
        <v>94380</v>
      </c>
      <c r="H15" s="18" t="s">
        <v>42</v>
      </c>
      <c r="I15" s="18" t="s">
        <v>10</v>
      </c>
    </row>
    <row r="16" spans="1:10" s="3" customFormat="1" ht="23.1" customHeight="1">
      <c r="A16" s="18" t="s">
        <v>47</v>
      </c>
      <c r="B16" s="18" t="s">
        <v>48</v>
      </c>
      <c r="C16" s="18"/>
      <c r="D16" s="18"/>
      <c r="E16" s="18">
        <v>94</v>
      </c>
      <c r="F16" s="18" t="s">
        <v>46</v>
      </c>
      <c r="G16" s="18">
        <v>94380</v>
      </c>
      <c r="H16" s="18" t="s">
        <v>42</v>
      </c>
      <c r="I16" s="18" t="s">
        <v>10</v>
      </c>
    </row>
    <row r="17" spans="1:11" s="3" customFormat="1" ht="23.1" customHeight="1">
      <c r="A17" s="18" t="s">
        <v>83</v>
      </c>
      <c r="B17" s="18" t="s">
        <v>85</v>
      </c>
      <c r="C17" s="18" t="s">
        <v>84</v>
      </c>
      <c r="D17" s="18"/>
      <c r="E17" s="18">
        <v>94</v>
      </c>
      <c r="F17" s="18" t="s">
        <v>82</v>
      </c>
      <c r="G17" s="18">
        <v>94380</v>
      </c>
      <c r="H17" s="18" t="s">
        <v>42</v>
      </c>
      <c r="I17" s="18" t="s">
        <v>10</v>
      </c>
    </row>
    <row r="18" spans="1:11" s="3" customFormat="1" ht="23.1" customHeight="1">
      <c r="A18" s="18" t="s">
        <v>191</v>
      </c>
      <c r="B18" s="18" t="s">
        <v>122</v>
      </c>
      <c r="C18" s="18" t="s">
        <v>121</v>
      </c>
      <c r="D18" s="18"/>
      <c r="E18" s="18">
        <v>33</v>
      </c>
      <c r="F18" s="18" t="s">
        <v>190</v>
      </c>
      <c r="G18" s="18">
        <v>33450</v>
      </c>
      <c r="H18" s="18" t="s">
        <v>189</v>
      </c>
      <c r="I18" s="18" t="s">
        <v>10</v>
      </c>
    </row>
    <row r="19" spans="1:11" s="3" customFormat="1" ht="23.1" customHeight="1">
      <c r="A19" s="19" t="s">
        <v>305</v>
      </c>
      <c r="B19" s="18" t="s">
        <v>27</v>
      </c>
      <c r="C19" s="18"/>
      <c r="D19" s="18"/>
      <c r="E19" s="18" t="s">
        <v>299</v>
      </c>
      <c r="F19" s="18"/>
      <c r="G19" s="18"/>
      <c r="H19" s="18"/>
      <c r="I19" s="18" t="s">
        <v>13</v>
      </c>
    </row>
    <row r="20" spans="1:11" s="3" customFormat="1" ht="23.1" customHeight="1">
      <c r="A20" s="18" t="s">
        <v>72</v>
      </c>
      <c r="B20" s="18" t="s">
        <v>75</v>
      </c>
      <c r="C20" s="18" t="s">
        <v>74</v>
      </c>
      <c r="D20" s="18"/>
      <c r="E20" s="18">
        <v>95</v>
      </c>
      <c r="F20" s="18" t="s">
        <v>73</v>
      </c>
      <c r="G20" s="18">
        <v>95820</v>
      </c>
      <c r="H20" s="18" t="s">
        <v>72</v>
      </c>
      <c r="I20" s="18" t="s">
        <v>10</v>
      </c>
    </row>
    <row r="21" spans="1:11" s="3" customFormat="1" ht="23.1" customHeight="1">
      <c r="A21" s="18" t="s">
        <v>353</v>
      </c>
      <c r="B21" s="18" t="s">
        <v>354</v>
      </c>
      <c r="C21" s="18" t="s">
        <v>268</v>
      </c>
      <c r="D21" s="18"/>
      <c r="E21" s="18" t="s">
        <v>299</v>
      </c>
      <c r="F21" s="18" t="s">
        <v>355</v>
      </c>
      <c r="G21" s="18">
        <v>21052</v>
      </c>
      <c r="H21" s="18" t="s">
        <v>356</v>
      </c>
      <c r="I21" s="18" t="s">
        <v>13</v>
      </c>
    </row>
    <row r="22" spans="1:11" s="3" customFormat="1" ht="23.1" customHeight="1">
      <c r="A22" s="18" t="s">
        <v>334</v>
      </c>
      <c r="B22" s="18" t="s">
        <v>151</v>
      </c>
      <c r="C22" s="18"/>
      <c r="D22" s="18"/>
      <c r="E22" s="18">
        <v>62</v>
      </c>
      <c r="F22" s="18" t="s">
        <v>150</v>
      </c>
      <c r="G22" s="18">
        <v>62730</v>
      </c>
      <c r="H22" s="18" t="s">
        <v>149</v>
      </c>
      <c r="I22" s="18" t="s">
        <v>10</v>
      </c>
    </row>
    <row r="23" spans="1:11" s="3" customFormat="1" ht="52.8" customHeight="1">
      <c r="A23" s="18" t="s">
        <v>153</v>
      </c>
      <c r="B23" s="18" t="s">
        <v>335</v>
      </c>
      <c r="C23" s="18" t="s">
        <v>154</v>
      </c>
      <c r="D23" s="18"/>
      <c r="E23" s="18">
        <v>62</v>
      </c>
      <c r="F23" s="18" t="s">
        <v>152</v>
      </c>
      <c r="G23" s="18">
        <v>62100</v>
      </c>
      <c r="H23" s="18" t="s">
        <v>33</v>
      </c>
      <c r="I23" s="18" t="s">
        <v>10</v>
      </c>
    </row>
    <row r="24" spans="1:11" s="3" customFormat="1" ht="23.1" customHeight="1">
      <c r="A24" s="18" t="s">
        <v>14</v>
      </c>
      <c r="B24" t="s">
        <v>28</v>
      </c>
      <c r="C24" t="s">
        <v>28</v>
      </c>
      <c r="D24" s="18"/>
      <c r="E24" s="18" t="s">
        <v>299</v>
      </c>
      <c r="F24" s="18" t="s">
        <v>414</v>
      </c>
      <c r="G24" s="18">
        <v>10060</v>
      </c>
      <c r="H24" s="18" t="s">
        <v>415</v>
      </c>
      <c r="I24" s="18" t="s">
        <v>13</v>
      </c>
    </row>
    <row r="25" spans="1:11" ht="19.2" customHeight="1">
      <c r="A25" s="18" t="s">
        <v>237</v>
      </c>
      <c r="B25" s="18" t="s">
        <v>443</v>
      </c>
      <c r="C25" s="18"/>
      <c r="D25" s="18"/>
      <c r="E25" s="18">
        <v>50</v>
      </c>
      <c r="F25" s="18" t="s">
        <v>450</v>
      </c>
      <c r="G25" s="18">
        <v>50129</v>
      </c>
      <c r="H25" s="18" t="s">
        <v>43</v>
      </c>
      <c r="I25" s="18" t="s">
        <v>10</v>
      </c>
      <c r="J25" s="3"/>
      <c r="K25" s="3"/>
    </row>
    <row r="26" spans="1:11" s="3" customFormat="1" ht="23.1" customHeight="1">
      <c r="A26" s="18" t="s">
        <v>148</v>
      </c>
      <c r="B26" s="18" t="s">
        <v>122</v>
      </c>
      <c r="C26" s="18" t="s">
        <v>121</v>
      </c>
      <c r="D26" s="18"/>
      <c r="E26" s="18">
        <v>63</v>
      </c>
      <c r="F26" s="18" t="s">
        <v>147</v>
      </c>
      <c r="G26" s="18">
        <v>63000</v>
      </c>
      <c r="H26" s="18" t="s">
        <v>146</v>
      </c>
      <c r="I26" s="18" t="s">
        <v>10</v>
      </c>
    </row>
    <row r="27" spans="1:11" s="3" customFormat="1" ht="23.1" customHeight="1">
      <c r="A27" s="18" t="s">
        <v>57</v>
      </c>
      <c r="B27" s="18" t="s">
        <v>53</v>
      </c>
      <c r="C27" s="18"/>
      <c r="D27" s="18" t="s">
        <v>23</v>
      </c>
      <c r="E27" s="18">
        <v>16</v>
      </c>
      <c r="F27" s="18" t="s">
        <v>58</v>
      </c>
      <c r="G27" s="18">
        <v>16100</v>
      </c>
      <c r="H27" s="18" t="s">
        <v>57</v>
      </c>
      <c r="I27" s="18" t="s">
        <v>10</v>
      </c>
    </row>
    <row r="28" spans="1:11" s="3" customFormat="1" ht="23.1" customHeight="1">
      <c r="A28" s="18" t="s">
        <v>358</v>
      </c>
      <c r="B28" s="18" t="s">
        <v>331</v>
      </c>
      <c r="C28" s="18" t="s">
        <v>331</v>
      </c>
      <c r="D28" s="18"/>
      <c r="E28" s="18" t="s">
        <v>299</v>
      </c>
      <c r="F28" s="18" t="s">
        <v>359</v>
      </c>
      <c r="G28" s="18">
        <v>28851</v>
      </c>
      <c r="H28" s="18" t="s">
        <v>360</v>
      </c>
      <c r="I28" s="18" t="s">
        <v>13</v>
      </c>
    </row>
    <row r="29" spans="1:11" s="3" customFormat="1" ht="23.1" customHeight="1">
      <c r="A29" s="18" t="s">
        <v>361</v>
      </c>
      <c r="B29" s="18" t="s">
        <v>363</v>
      </c>
      <c r="C29" s="18" t="s">
        <v>362</v>
      </c>
      <c r="D29" s="18"/>
      <c r="E29" s="18" t="s">
        <v>299</v>
      </c>
      <c r="F29" s="18" t="s">
        <v>364</v>
      </c>
      <c r="G29" s="18">
        <v>28851</v>
      </c>
      <c r="H29" s="18" t="s">
        <v>360</v>
      </c>
      <c r="I29" s="18" t="s">
        <v>13</v>
      </c>
    </row>
    <row r="30" spans="1:11" s="3" customFormat="1" ht="23.1" customHeight="1">
      <c r="A30" s="18" t="s">
        <v>25</v>
      </c>
      <c r="B30" s="18" t="s">
        <v>160</v>
      </c>
      <c r="C30" s="18" t="s">
        <v>65</v>
      </c>
      <c r="D30" s="18"/>
      <c r="E30" s="18">
        <v>62</v>
      </c>
      <c r="F30" s="23" t="s">
        <v>159</v>
      </c>
      <c r="G30" s="18">
        <v>62119</v>
      </c>
      <c r="H30" s="18" t="s">
        <v>25</v>
      </c>
      <c r="I30" s="18" t="s">
        <v>10</v>
      </c>
    </row>
    <row r="31" spans="1:11" s="3" customFormat="1" ht="23.1" customHeight="1">
      <c r="A31" s="18" t="s">
        <v>395</v>
      </c>
      <c r="B31" s="18" t="s">
        <v>396</v>
      </c>
      <c r="C31" s="18" t="s">
        <v>65</v>
      </c>
      <c r="D31" s="18"/>
      <c r="E31" s="18">
        <v>59</v>
      </c>
      <c r="F31" s="23" t="s">
        <v>393</v>
      </c>
      <c r="G31" s="18">
        <v>59279</v>
      </c>
      <c r="H31" s="18" t="s">
        <v>394</v>
      </c>
      <c r="I31" s="18" t="s">
        <v>10</v>
      </c>
    </row>
    <row r="32" spans="1:11" s="3" customFormat="1" ht="23.1" customHeight="1">
      <c r="A32" s="18" t="s">
        <v>374</v>
      </c>
      <c r="B32" s="18" t="s">
        <v>71</v>
      </c>
      <c r="C32" s="18" t="s">
        <v>70</v>
      </c>
      <c r="D32" s="18" t="s">
        <v>23</v>
      </c>
      <c r="E32" s="18">
        <v>31</v>
      </c>
      <c r="F32" s="18" t="s">
        <v>193</v>
      </c>
      <c r="G32" s="18">
        <v>31150</v>
      </c>
      <c r="H32" s="18" t="s">
        <v>192</v>
      </c>
      <c r="I32" s="18" t="s">
        <v>10</v>
      </c>
    </row>
    <row r="33" spans="1:11" s="3" customFormat="1" ht="23.1" customHeight="1">
      <c r="A33" s="18" t="s">
        <v>375</v>
      </c>
      <c r="B33" s="18" t="s">
        <v>81</v>
      </c>
      <c r="C33" s="18" t="s">
        <v>80</v>
      </c>
      <c r="D33" s="18" t="s">
        <v>23</v>
      </c>
      <c r="E33" s="18">
        <v>31</v>
      </c>
      <c r="F33" s="18" t="s">
        <v>194</v>
      </c>
      <c r="G33" s="18">
        <v>31150</v>
      </c>
      <c r="H33" s="18" t="s">
        <v>192</v>
      </c>
      <c r="I33" s="18" t="s">
        <v>10</v>
      </c>
    </row>
    <row r="34" spans="1:11" s="3" customFormat="1" ht="41.1" customHeight="1">
      <c r="A34" s="19" t="s">
        <v>435</v>
      </c>
      <c r="B34" s="18" t="s">
        <v>400</v>
      </c>
      <c r="C34" s="18"/>
      <c r="D34" s="18"/>
      <c r="E34" s="18">
        <v>13</v>
      </c>
      <c r="F34" s="18" t="s">
        <v>401</v>
      </c>
      <c r="G34" s="18">
        <v>13516</v>
      </c>
      <c r="H34" s="18" t="s">
        <v>402</v>
      </c>
      <c r="I34" s="18" t="s">
        <v>10</v>
      </c>
    </row>
    <row r="35" spans="1:11" s="3" customFormat="1" ht="41.1" customHeight="1">
      <c r="A35" s="18" t="s">
        <v>404</v>
      </c>
      <c r="B35" s="18" t="s">
        <v>404</v>
      </c>
      <c r="C35" s="18"/>
      <c r="D35" s="18"/>
      <c r="E35" s="18">
        <v>13</v>
      </c>
      <c r="F35" s="18" t="s">
        <v>403</v>
      </c>
      <c r="G35" s="18">
        <v>13516</v>
      </c>
      <c r="H35" s="18" t="s">
        <v>402</v>
      </c>
      <c r="I35" s="18" t="s">
        <v>10</v>
      </c>
    </row>
    <row r="36" spans="1:11" s="3" customFormat="1" ht="39.9" customHeight="1">
      <c r="A36" s="18" t="s">
        <v>337</v>
      </c>
      <c r="B36" s="18" t="s">
        <v>205</v>
      </c>
      <c r="C36" s="18" t="s">
        <v>204</v>
      </c>
      <c r="D36" s="18"/>
      <c r="E36" s="18">
        <v>13</v>
      </c>
      <c r="F36" s="18" t="s">
        <v>203</v>
      </c>
      <c r="G36" s="18">
        <v>13270</v>
      </c>
      <c r="H36" s="18" t="s">
        <v>201</v>
      </c>
      <c r="I36" s="18" t="s">
        <v>10</v>
      </c>
    </row>
    <row r="37" spans="1:11" s="3" customFormat="1" ht="23.1" customHeight="1">
      <c r="A37" s="18" t="s">
        <v>376</v>
      </c>
      <c r="B37" s="18" t="s">
        <v>71</v>
      </c>
      <c r="C37" s="18" t="s">
        <v>70</v>
      </c>
      <c r="D37" s="18"/>
      <c r="E37" s="18">
        <v>13</v>
      </c>
      <c r="F37" s="18" t="s">
        <v>202</v>
      </c>
      <c r="G37" s="18">
        <v>13270</v>
      </c>
      <c r="H37" s="18" t="s">
        <v>201</v>
      </c>
      <c r="I37" s="18" t="s">
        <v>10</v>
      </c>
    </row>
    <row r="38" spans="1:11" s="3" customFormat="1" ht="23.1" customHeight="1">
      <c r="A38" s="18" t="s">
        <v>145</v>
      </c>
      <c r="B38" s="18" t="s">
        <v>122</v>
      </c>
      <c r="C38" s="18" t="s">
        <v>121</v>
      </c>
      <c r="D38" s="18" t="s">
        <v>23</v>
      </c>
      <c r="E38" s="18">
        <v>63</v>
      </c>
      <c r="F38" s="18" t="s">
        <v>144</v>
      </c>
      <c r="G38" s="18">
        <v>63360</v>
      </c>
      <c r="H38" s="18" t="s">
        <v>143</v>
      </c>
      <c r="I38" s="18" t="s">
        <v>10</v>
      </c>
    </row>
    <row r="39" spans="1:11" s="3" customFormat="1" ht="23.1" customHeight="1">
      <c r="A39" s="18" t="s">
        <v>69</v>
      </c>
      <c r="B39" s="18" t="s">
        <v>71</v>
      </c>
      <c r="C39" s="18" t="s">
        <v>70</v>
      </c>
      <c r="D39" s="18" t="s">
        <v>23</v>
      </c>
      <c r="E39" s="18">
        <v>21</v>
      </c>
      <c r="F39" s="18" t="s">
        <v>68</v>
      </c>
      <c r="G39" s="18">
        <v>21160</v>
      </c>
      <c r="H39" s="18" t="s">
        <v>67</v>
      </c>
      <c r="I39" s="18" t="s">
        <v>10</v>
      </c>
    </row>
    <row r="40" spans="1:11" s="3" customFormat="1" ht="23.1" customHeight="1">
      <c r="A40" s="18" t="s">
        <v>59</v>
      </c>
      <c r="B40" s="18" t="s">
        <v>61</v>
      </c>
      <c r="C40" s="18"/>
      <c r="D40" s="18" t="s">
        <v>23</v>
      </c>
      <c r="E40" s="18">
        <v>64</v>
      </c>
      <c r="F40" s="18" t="s">
        <v>60</v>
      </c>
      <c r="G40" s="18">
        <v>64700</v>
      </c>
      <c r="H40" s="18" t="s">
        <v>59</v>
      </c>
      <c r="I40" s="18" t="s">
        <v>10</v>
      </c>
    </row>
    <row r="41" spans="1:11" s="3" customFormat="1" ht="23.1" customHeight="1">
      <c r="A41" s="18" t="s">
        <v>357</v>
      </c>
      <c r="B41" s="18" t="s">
        <v>350</v>
      </c>
      <c r="C41" s="18"/>
      <c r="D41" s="18"/>
      <c r="E41" s="18" t="s">
        <v>299</v>
      </c>
      <c r="F41" s="18" t="s">
        <v>365</v>
      </c>
      <c r="G41" s="18">
        <v>76137</v>
      </c>
      <c r="H41" s="18" t="s">
        <v>357</v>
      </c>
      <c r="I41" s="18" t="s">
        <v>26</v>
      </c>
    </row>
    <row r="42" spans="1:11" s="3" customFormat="1" ht="23.1" customHeight="1">
      <c r="A42" s="18" t="s">
        <v>125</v>
      </c>
      <c r="B42" s="18" t="s">
        <v>127</v>
      </c>
      <c r="C42" s="18" t="s">
        <v>126</v>
      </c>
      <c r="D42" s="18"/>
      <c r="E42" s="18">
        <v>67</v>
      </c>
      <c r="F42" s="18" t="s">
        <v>124</v>
      </c>
      <c r="G42" s="18">
        <v>67630</v>
      </c>
      <c r="H42" s="18" t="s">
        <v>123</v>
      </c>
      <c r="I42" s="18" t="s">
        <v>10</v>
      </c>
    </row>
    <row r="43" spans="1:11" s="3" customFormat="1" ht="33.9" customHeight="1">
      <c r="A43" s="18" t="s">
        <v>133</v>
      </c>
      <c r="B43" s="18" t="s">
        <v>28</v>
      </c>
      <c r="C43" s="18" t="s">
        <v>65</v>
      </c>
      <c r="D43" s="18"/>
      <c r="E43" s="18">
        <v>66</v>
      </c>
      <c r="F43" s="18" t="s">
        <v>137</v>
      </c>
      <c r="G43" s="18">
        <v>66161</v>
      </c>
      <c r="H43" s="18" t="s">
        <v>133</v>
      </c>
      <c r="I43" s="18" t="s">
        <v>10</v>
      </c>
    </row>
    <row r="44" spans="1:11" s="3" customFormat="1" ht="23.1" customHeight="1">
      <c r="A44" s="18" t="s">
        <v>135</v>
      </c>
      <c r="B44" s="18" t="s">
        <v>136</v>
      </c>
      <c r="C44" s="18" t="s">
        <v>70</v>
      </c>
      <c r="D44" s="18"/>
      <c r="E44" s="18">
        <v>66</v>
      </c>
      <c r="F44" s="18" t="s">
        <v>134</v>
      </c>
      <c r="G44" s="18">
        <v>66160</v>
      </c>
      <c r="H44" s="18" t="s">
        <v>133</v>
      </c>
      <c r="I44" s="18" t="s">
        <v>10</v>
      </c>
    </row>
    <row r="45" spans="1:11" s="3" customFormat="1" ht="23.1" customHeight="1">
      <c r="A45" s="19" t="s">
        <v>436</v>
      </c>
      <c r="B45" s="19" t="s">
        <v>343</v>
      </c>
      <c r="C45" s="19" t="s">
        <v>84</v>
      </c>
      <c r="D45" s="19"/>
      <c r="E45" s="19">
        <v>76</v>
      </c>
      <c r="F45" s="19" t="s">
        <v>344</v>
      </c>
      <c r="G45" s="19">
        <v>76430</v>
      </c>
      <c r="H45" s="19" t="s">
        <v>103</v>
      </c>
      <c r="I45" s="19" t="s">
        <v>10</v>
      </c>
      <c r="J45" s="14"/>
      <c r="K45" s="14"/>
    </row>
    <row r="46" spans="1:11" s="14" customFormat="1" ht="23.1" customHeight="1">
      <c r="A46" s="18" t="s">
        <v>345</v>
      </c>
      <c r="B46" s="18" t="s">
        <v>71</v>
      </c>
      <c r="C46" s="18" t="s">
        <v>70</v>
      </c>
      <c r="D46" s="18"/>
      <c r="E46" s="18">
        <v>76</v>
      </c>
      <c r="F46" s="18" t="s">
        <v>104</v>
      </c>
      <c r="G46" s="18">
        <v>76430</v>
      </c>
      <c r="H46" s="18" t="s">
        <v>103</v>
      </c>
      <c r="I46" s="18" t="s">
        <v>10</v>
      </c>
      <c r="J46" s="3"/>
      <c r="K46" s="3"/>
    </row>
    <row r="47" spans="1:11" s="14" customFormat="1" ht="23.1" customHeight="1">
      <c r="A47" s="18" t="s">
        <v>437</v>
      </c>
      <c r="B47" s="18" t="s">
        <v>438</v>
      </c>
      <c r="C47" s="18"/>
      <c r="D47" s="18"/>
      <c r="E47" s="18">
        <v>76</v>
      </c>
      <c r="F47" s="18" t="s">
        <v>439</v>
      </c>
      <c r="G47" s="18">
        <v>76600</v>
      </c>
      <c r="H47" s="18" t="s">
        <v>223</v>
      </c>
      <c r="I47" s="18" t="s">
        <v>10</v>
      </c>
      <c r="J47" s="3"/>
      <c r="K47" s="3"/>
    </row>
    <row r="48" spans="1:11" s="3" customFormat="1" ht="23.1" customHeight="1">
      <c r="A48" s="18" t="s">
        <v>163</v>
      </c>
      <c r="B48" s="18" t="s">
        <v>158</v>
      </c>
      <c r="C48" s="18" t="s">
        <v>65</v>
      </c>
      <c r="D48" s="18"/>
      <c r="E48" s="18">
        <v>59</v>
      </c>
      <c r="F48" s="18" t="s">
        <v>162</v>
      </c>
      <c r="G48" s="18">
        <v>59014</v>
      </c>
      <c r="H48" s="18" t="s">
        <v>161</v>
      </c>
      <c r="I48" s="18" t="s">
        <v>10</v>
      </c>
    </row>
    <row r="49" spans="1:11" s="3" customFormat="1" ht="23.1" customHeight="1">
      <c r="A49" s="18" t="s">
        <v>120</v>
      </c>
      <c r="B49" s="18" t="s">
        <v>122</v>
      </c>
      <c r="C49" s="18" t="s">
        <v>121</v>
      </c>
      <c r="D49" s="18"/>
      <c r="E49" s="18">
        <v>69</v>
      </c>
      <c r="F49" s="18" t="s">
        <v>119</v>
      </c>
      <c r="G49" s="18">
        <v>69700</v>
      </c>
      <c r="H49" s="18" t="s">
        <v>118</v>
      </c>
      <c r="I49" s="18" t="s">
        <v>10</v>
      </c>
    </row>
    <row r="50" spans="1:11" s="3" customFormat="1" ht="33.9" customHeight="1">
      <c r="A50" s="18" t="s">
        <v>56</v>
      </c>
      <c r="B50" s="18" t="s">
        <v>53</v>
      </c>
      <c r="C50" s="18"/>
      <c r="D50" s="18" t="s">
        <v>23</v>
      </c>
      <c r="E50" s="18">
        <v>69</v>
      </c>
      <c r="F50" s="18" t="s">
        <v>55</v>
      </c>
      <c r="G50" s="18">
        <v>69200</v>
      </c>
      <c r="H50" s="18" t="s">
        <v>54</v>
      </c>
      <c r="I50" s="18" t="s">
        <v>10</v>
      </c>
    </row>
    <row r="51" spans="1:11" s="3" customFormat="1" ht="42" customHeight="1">
      <c r="A51" s="18" t="s">
        <v>314</v>
      </c>
      <c r="B51" s="18" t="s">
        <v>315</v>
      </c>
      <c r="C51" s="18" t="s">
        <v>65</v>
      </c>
      <c r="D51" s="18"/>
      <c r="E51" s="18" t="s">
        <v>299</v>
      </c>
      <c r="F51" s="18" t="s">
        <v>316</v>
      </c>
      <c r="G51" s="18">
        <v>65024</v>
      </c>
      <c r="H51" s="18" t="s">
        <v>314</v>
      </c>
      <c r="I51" s="18" t="s">
        <v>13</v>
      </c>
    </row>
    <row r="52" spans="1:11" s="3" customFormat="1" ht="42" customHeight="1">
      <c r="A52" s="18" t="s">
        <v>206</v>
      </c>
      <c r="B52" s="18" t="s">
        <v>71</v>
      </c>
      <c r="C52" s="18" t="s">
        <v>70</v>
      </c>
      <c r="D52" s="18"/>
      <c r="E52" s="18">
        <v>13</v>
      </c>
      <c r="F52" s="18" t="s">
        <v>207</v>
      </c>
      <c r="G52" s="18">
        <v>13014</v>
      </c>
      <c r="H52" s="18" t="s">
        <v>206</v>
      </c>
      <c r="I52" s="18" t="s">
        <v>10</v>
      </c>
    </row>
    <row r="53" spans="1:11" s="3" customFormat="1" ht="23.1" customHeight="1">
      <c r="A53" s="18" t="s">
        <v>339</v>
      </c>
      <c r="B53" s="18" t="s">
        <v>48</v>
      </c>
      <c r="C53" s="18" t="s">
        <v>65</v>
      </c>
      <c r="D53" s="18"/>
      <c r="E53" s="18">
        <v>72</v>
      </c>
      <c r="F53" s="18" t="s">
        <v>109</v>
      </c>
      <c r="G53" s="18">
        <v>72000</v>
      </c>
      <c r="H53" s="18" t="s">
        <v>40</v>
      </c>
      <c r="I53" s="18" t="s">
        <v>10</v>
      </c>
    </row>
    <row r="54" spans="1:11" s="3" customFormat="1" ht="38.1" customHeight="1">
      <c r="A54" s="18" t="s">
        <v>338</v>
      </c>
      <c r="B54" s="18" t="s">
        <v>48</v>
      </c>
      <c r="C54" s="18" t="s">
        <v>65</v>
      </c>
      <c r="D54" s="18"/>
      <c r="E54" s="18">
        <v>78</v>
      </c>
      <c r="F54" s="18" t="s">
        <v>98</v>
      </c>
      <c r="G54" s="18">
        <v>78190</v>
      </c>
      <c r="H54" s="18" t="s">
        <v>41</v>
      </c>
      <c r="I54" s="18" t="s">
        <v>10</v>
      </c>
    </row>
    <row r="55" spans="1:11" s="3" customFormat="1" ht="23.1" customHeight="1">
      <c r="A55" s="19" t="s">
        <v>304</v>
      </c>
      <c r="B55" s="29" t="s">
        <v>416</v>
      </c>
      <c r="C55" s="18"/>
      <c r="D55" s="18"/>
      <c r="E55" s="18" t="s">
        <v>299</v>
      </c>
      <c r="F55" s="18"/>
      <c r="H55" s="18"/>
      <c r="I55" s="18" t="s">
        <v>13</v>
      </c>
    </row>
    <row r="56" spans="1:11" s="3" customFormat="1" ht="42.6" customHeight="1">
      <c r="A56" s="18" t="s">
        <v>387</v>
      </c>
      <c r="B56" s="18" t="s">
        <v>28</v>
      </c>
      <c r="C56" s="18" t="s">
        <v>65</v>
      </c>
      <c r="D56" s="18"/>
      <c r="E56" s="18">
        <v>64</v>
      </c>
      <c r="F56" s="18" t="s">
        <v>386</v>
      </c>
      <c r="G56" s="18">
        <v>64990</v>
      </c>
      <c r="H56" s="18" t="s">
        <v>12</v>
      </c>
      <c r="I56" s="18" t="s">
        <v>10</v>
      </c>
    </row>
    <row r="57" spans="1:11" s="3" customFormat="1" ht="35.4" customHeight="1">
      <c r="A57" s="18" t="s">
        <v>451</v>
      </c>
      <c r="B57" s="18" t="s">
        <v>45</v>
      </c>
      <c r="C57" s="18"/>
      <c r="D57" s="18"/>
      <c r="E57" s="18">
        <v>64</v>
      </c>
      <c r="F57" s="18" t="s">
        <v>449</v>
      </c>
      <c r="G57" s="18">
        <v>64990</v>
      </c>
      <c r="H57" s="18" t="s">
        <v>12</v>
      </c>
      <c r="I57" s="18" t="s">
        <v>10</v>
      </c>
      <c r="J57" s="3" t="s">
        <v>229</v>
      </c>
    </row>
    <row r="58" spans="1:11" s="3" customFormat="1" ht="27.6" customHeight="1">
      <c r="A58" s="18" t="s">
        <v>384</v>
      </c>
      <c r="B58" s="18" t="s">
        <v>78</v>
      </c>
      <c r="C58" s="18" t="s">
        <v>77</v>
      </c>
      <c r="D58" s="18"/>
      <c r="E58" s="18">
        <v>64</v>
      </c>
      <c r="F58" s="18" t="s">
        <v>385</v>
      </c>
      <c r="G58" s="18">
        <v>64990</v>
      </c>
      <c r="H58" s="18" t="s">
        <v>12</v>
      </c>
      <c r="I58" s="18" t="s">
        <v>10</v>
      </c>
    </row>
    <row r="59" spans="1:11" s="3" customFormat="1" ht="34.799999999999997" customHeight="1">
      <c r="A59" s="18" t="s">
        <v>174</v>
      </c>
      <c r="B59" s="18" t="s">
        <v>176</v>
      </c>
      <c r="C59" s="18" t="s">
        <v>175</v>
      </c>
      <c r="D59" s="18" t="s">
        <v>23</v>
      </c>
      <c r="E59" s="18">
        <v>54</v>
      </c>
      <c r="F59" s="18" t="s">
        <v>173</v>
      </c>
      <c r="G59" s="18">
        <v>54390</v>
      </c>
      <c r="H59" s="18" t="s">
        <v>172</v>
      </c>
      <c r="I59" s="18" t="s">
        <v>10</v>
      </c>
    </row>
    <row r="60" spans="1:11" s="3" customFormat="1" ht="23.1" customHeight="1">
      <c r="A60" s="18" t="s">
        <v>90</v>
      </c>
      <c r="B60" s="18" t="s">
        <v>78</v>
      </c>
      <c r="C60" s="18" t="s">
        <v>77</v>
      </c>
      <c r="D60" s="18" t="s">
        <v>23</v>
      </c>
      <c r="E60" s="18">
        <v>93</v>
      </c>
      <c r="F60" s="18" t="s">
        <v>89</v>
      </c>
      <c r="G60" s="18">
        <v>93130</v>
      </c>
      <c r="H60" s="18" t="s">
        <v>88</v>
      </c>
      <c r="I60" s="18" t="s">
        <v>10</v>
      </c>
    </row>
    <row r="61" spans="1:11" s="3" customFormat="1" ht="23.1" customHeight="1">
      <c r="A61" s="18" t="s">
        <v>407</v>
      </c>
      <c r="B61" s="18" t="s">
        <v>312</v>
      </c>
      <c r="C61" s="18" t="s">
        <v>268</v>
      </c>
      <c r="D61" s="18"/>
      <c r="E61" s="18" t="s">
        <v>299</v>
      </c>
      <c r="F61" s="18" t="s">
        <v>313</v>
      </c>
      <c r="G61" s="18">
        <v>28100</v>
      </c>
      <c r="H61" s="18" t="s">
        <v>311</v>
      </c>
      <c r="I61" s="18" t="s">
        <v>13</v>
      </c>
    </row>
    <row r="62" spans="1:11" s="3" customFormat="1" ht="23.1" customHeight="1">
      <c r="A62" s="18" t="s">
        <v>405</v>
      </c>
      <c r="B62" s="18" t="s">
        <v>320</v>
      </c>
      <c r="C62" s="18" t="s">
        <v>321</v>
      </c>
      <c r="D62" s="18"/>
      <c r="E62" s="18" t="s">
        <v>299</v>
      </c>
      <c r="F62" s="18" t="s">
        <v>406</v>
      </c>
      <c r="G62" s="18">
        <v>28100</v>
      </c>
      <c r="H62" s="18" t="s">
        <v>311</v>
      </c>
      <c r="I62" s="18" t="s">
        <v>13</v>
      </c>
    </row>
    <row r="63" spans="1:11" s="3" customFormat="1" ht="24.6" customHeight="1">
      <c r="A63" s="18" t="s">
        <v>366</v>
      </c>
      <c r="B63" s="18" t="s">
        <v>370</v>
      </c>
      <c r="C63" s="18" t="s">
        <v>321</v>
      </c>
      <c r="D63"/>
      <c r="E63" s="18" t="s">
        <v>299</v>
      </c>
      <c r="F63" s="18" t="s">
        <v>371</v>
      </c>
      <c r="G63" s="18">
        <v>43010</v>
      </c>
      <c r="H63" s="18" t="s">
        <v>372</v>
      </c>
      <c r="I63" s="18" t="s">
        <v>13</v>
      </c>
      <c r="J63"/>
      <c r="K63"/>
    </row>
    <row r="64" spans="1:11" s="3" customFormat="1" ht="35.4" customHeight="1">
      <c r="A64" s="18" t="s">
        <v>52</v>
      </c>
      <c r="B64" s="18" t="s">
        <v>53</v>
      </c>
      <c r="C64" s="18"/>
      <c r="D64" s="18" t="s">
        <v>23</v>
      </c>
      <c r="E64" s="18">
        <v>66</v>
      </c>
      <c r="F64" s="18" t="s">
        <v>51</v>
      </c>
      <c r="G64" s="18">
        <v>66000</v>
      </c>
      <c r="H64" s="18" t="s">
        <v>34</v>
      </c>
      <c r="I64" s="18" t="s">
        <v>10</v>
      </c>
    </row>
    <row r="65" spans="1:9" s="3" customFormat="1" ht="23.1" customHeight="1">
      <c r="A65" s="18" t="s">
        <v>336</v>
      </c>
      <c r="B65" s="18" t="s">
        <v>139</v>
      </c>
      <c r="C65" s="18" t="s">
        <v>65</v>
      </c>
      <c r="D65" s="18"/>
      <c r="E65" s="18">
        <v>66</v>
      </c>
      <c r="F65" s="18" t="s">
        <v>138</v>
      </c>
      <c r="G65" s="18">
        <v>66000</v>
      </c>
      <c r="H65" s="18" t="s">
        <v>34</v>
      </c>
      <c r="I65" s="18" t="s">
        <v>10</v>
      </c>
    </row>
    <row r="66" spans="1:9" s="3" customFormat="1" ht="23.1" customHeight="1">
      <c r="A66" s="18" t="s">
        <v>319</v>
      </c>
      <c r="B66" s="18" t="s">
        <v>320</v>
      </c>
      <c r="C66" s="18" t="s">
        <v>321</v>
      </c>
      <c r="D66" s="18"/>
      <c r="E66" s="18" t="s">
        <v>299</v>
      </c>
      <c r="F66" s="18" t="s">
        <v>322</v>
      </c>
      <c r="G66" s="24" t="s">
        <v>323</v>
      </c>
      <c r="H66" s="18" t="s">
        <v>319</v>
      </c>
      <c r="I66" s="18" t="s">
        <v>13</v>
      </c>
    </row>
    <row r="67" spans="1:9" s="3" customFormat="1" ht="23.1" customHeight="1">
      <c r="A67" s="25" t="s">
        <v>93</v>
      </c>
      <c r="B67" s="18" t="s">
        <v>94</v>
      </c>
      <c r="C67" s="18" t="s">
        <v>84</v>
      </c>
      <c r="D67" s="18"/>
      <c r="E67" s="18">
        <v>92</v>
      </c>
      <c r="F67" s="18" t="s">
        <v>92</v>
      </c>
      <c r="G67" s="18">
        <v>92230</v>
      </c>
      <c r="H67" s="18" t="s">
        <v>91</v>
      </c>
      <c r="I67" s="18" t="s">
        <v>10</v>
      </c>
    </row>
    <row r="68" spans="1:9" s="3" customFormat="1" ht="23.1" customHeight="1">
      <c r="A68" s="18" t="s">
        <v>211</v>
      </c>
      <c r="B68" s="18" t="s">
        <v>212</v>
      </c>
      <c r="C68" s="18"/>
      <c r="D68" s="18"/>
      <c r="E68" s="18">
        <v>13</v>
      </c>
      <c r="F68" s="18" t="s">
        <v>210</v>
      </c>
      <c r="G68" s="18">
        <v>13002</v>
      </c>
      <c r="H68" s="18" t="s">
        <v>206</v>
      </c>
      <c r="I68" s="18" t="s">
        <v>10</v>
      </c>
    </row>
    <row r="69" spans="1:9" s="3" customFormat="1" ht="23.1" customHeight="1">
      <c r="A69" s="18" t="s">
        <v>346</v>
      </c>
      <c r="B69" s="18" t="s">
        <v>78</v>
      </c>
      <c r="C69" s="18" t="s">
        <v>77</v>
      </c>
      <c r="D69" s="18"/>
      <c r="E69" s="18">
        <v>69</v>
      </c>
      <c r="F69" s="18" t="s">
        <v>117</v>
      </c>
      <c r="G69" s="18">
        <v>69007</v>
      </c>
      <c r="H69" s="18" t="s">
        <v>116</v>
      </c>
      <c r="I69" s="18" t="s">
        <v>10</v>
      </c>
    </row>
    <row r="70" spans="1:9" s="3" customFormat="1" ht="23.1" customHeight="1">
      <c r="A70" s="18" t="s">
        <v>30</v>
      </c>
      <c r="B70" s="18" t="s">
        <v>183</v>
      </c>
      <c r="C70" s="18" t="s">
        <v>37</v>
      </c>
      <c r="D70" s="18" t="s">
        <v>23</v>
      </c>
      <c r="E70" s="18">
        <v>35</v>
      </c>
      <c r="F70" s="18" t="s">
        <v>182</v>
      </c>
      <c r="G70" s="18">
        <v>35000</v>
      </c>
      <c r="H70" s="18" t="s">
        <v>30</v>
      </c>
      <c r="I70" s="18" t="s">
        <v>10</v>
      </c>
    </row>
    <row r="71" spans="1:9" s="3" customFormat="1" ht="23.1" customHeight="1">
      <c r="A71" s="18" t="s">
        <v>142</v>
      </c>
      <c r="B71" s="18" t="s">
        <v>71</v>
      </c>
      <c r="C71" s="18" t="s">
        <v>70</v>
      </c>
      <c r="D71" s="18"/>
      <c r="E71" s="18">
        <v>63</v>
      </c>
      <c r="F71" s="18" t="s">
        <v>141</v>
      </c>
      <c r="G71" s="18">
        <v>63200</v>
      </c>
      <c r="H71" s="18" t="s">
        <v>140</v>
      </c>
      <c r="I71" s="18" t="s">
        <v>10</v>
      </c>
    </row>
    <row r="72" spans="1:9" s="3" customFormat="1" ht="23.1" customHeight="1">
      <c r="A72" s="18" t="s">
        <v>101</v>
      </c>
      <c r="B72" s="18" t="s">
        <v>102</v>
      </c>
      <c r="C72" s="18" t="s">
        <v>65</v>
      </c>
      <c r="D72" s="18"/>
      <c r="E72" s="18">
        <v>76</v>
      </c>
      <c r="F72" s="18" t="s">
        <v>100</v>
      </c>
      <c r="G72" s="18">
        <v>76100</v>
      </c>
      <c r="H72" s="18" t="s">
        <v>99</v>
      </c>
      <c r="I72" s="18" t="s">
        <v>10</v>
      </c>
    </row>
    <row r="73" spans="1:9" s="3" customFormat="1" ht="23.1" customHeight="1">
      <c r="A73" s="18" t="s">
        <v>184</v>
      </c>
      <c r="B73" s="18" t="s">
        <v>186</v>
      </c>
      <c r="C73" s="18" t="s">
        <v>70</v>
      </c>
      <c r="D73" s="18"/>
      <c r="E73" s="18">
        <v>34</v>
      </c>
      <c r="F73" s="18" t="s">
        <v>185</v>
      </c>
      <c r="G73" s="18">
        <v>34201</v>
      </c>
      <c r="H73" s="18" t="s">
        <v>184</v>
      </c>
      <c r="I73" s="18" t="s">
        <v>10</v>
      </c>
    </row>
    <row r="74" spans="1:9" s="3" customFormat="1" ht="23.1" customHeight="1">
      <c r="A74" s="18" t="s">
        <v>50</v>
      </c>
      <c r="B74" s="18" t="s">
        <v>48</v>
      </c>
      <c r="C74" s="18"/>
      <c r="D74" s="18"/>
      <c r="E74" s="18">
        <v>53</v>
      </c>
      <c r="F74" s="18" t="s">
        <v>49</v>
      </c>
      <c r="G74" s="18">
        <v>53600</v>
      </c>
      <c r="H74" s="18" t="s">
        <v>39</v>
      </c>
      <c r="I74" s="18" t="s">
        <v>10</v>
      </c>
    </row>
    <row r="75" spans="1:9" s="3" customFormat="1" ht="23.1" customHeight="1">
      <c r="A75" s="18" t="s">
        <v>377</v>
      </c>
      <c r="B75" s="18" t="s">
        <v>71</v>
      </c>
      <c r="C75" s="18" t="s">
        <v>70</v>
      </c>
      <c r="D75" s="18" t="s">
        <v>23</v>
      </c>
      <c r="E75" s="18">
        <v>37</v>
      </c>
      <c r="F75" s="18" t="s">
        <v>181</v>
      </c>
      <c r="G75" s="18">
        <v>37700</v>
      </c>
      <c r="H75" s="18" t="s">
        <v>180</v>
      </c>
      <c r="I75" s="18" t="s">
        <v>10</v>
      </c>
    </row>
    <row r="76" spans="1:9" s="3" customFormat="1" ht="23.1" customHeight="1">
      <c r="A76" s="18" t="s">
        <v>166</v>
      </c>
      <c r="B76" s="18" t="s">
        <v>167</v>
      </c>
      <c r="C76" s="18" t="s">
        <v>65</v>
      </c>
      <c r="D76" s="18"/>
      <c r="E76" s="18">
        <v>59</v>
      </c>
      <c r="F76" s="18" t="s">
        <v>165</v>
      </c>
      <c r="G76" s="18">
        <v>59140</v>
      </c>
      <c r="H76" s="18" t="s">
        <v>164</v>
      </c>
      <c r="I76" s="18" t="s">
        <v>10</v>
      </c>
    </row>
    <row r="77" spans="1:9" s="3" customFormat="1" ht="23.1" customHeight="1">
      <c r="A77" s="18" t="s">
        <v>388</v>
      </c>
      <c r="B77" s="18" t="s">
        <v>78</v>
      </c>
      <c r="C77" s="18" t="s">
        <v>77</v>
      </c>
      <c r="D77" s="18"/>
      <c r="E77" s="18">
        <v>13</v>
      </c>
      <c r="F77" s="18" t="s">
        <v>209</v>
      </c>
      <c r="G77" s="18">
        <v>13450</v>
      </c>
      <c r="H77" s="18" t="s">
        <v>208</v>
      </c>
      <c r="I77" s="18" t="s">
        <v>10</v>
      </c>
    </row>
    <row r="78" spans="1:9" s="3" customFormat="1" ht="23.1" customHeight="1">
      <c r="A78" s="18" t="s">
        <v>169</v>
      </c>
      <c r="B78" s="18" t="s">
        <v>171</v>
      </c>
      <c r="C78" s="18" t="s">
        <v>170</v>
      </c>
      <c r="D78" s="18"/>
      <c r="E78" s="18">
        <v>57</v>
      </c>
      <c r="F78" s="18" t="s">
        <v>168</v>
      </c>
      <c r="G78" s="18">
        <v>57000</v>
      </c>
      <c r="H78" s="18" t="s">
        <v>24</v>
      </c>
      <c r="I78" s="18" t="s">
        <v>10</v>
      </c>
    </row>
    <row r="79" spans="1:9" s="3" customFormat="1" ht="23.1" customHeight="1">
      <c r="A79" s="18" t="s">
        <v>132</v>
      </c>
      <c r="B79" s="18" t="s">
        <v>130</v>
      </c>
      <c r="C79" s="18" t="s">
        <v>126</v>
      </c>
      <c r="D79" s="18"/>
      <c r="E79" s="18">
        <v>67</v>
      </c>
      <c r="F79" s="18" t="s">
        <v>128</v>
      </c>
      <c r="G79" s="18">
        <v>67100</v>
      </c>
      <c r="H79" s="18" t="s">
        <v>123</v>
      </c>
      <c r="I79" s="18" t="s">
        <v>10</v>
      </c>
    </row>
    <row r="80" spans="1:9" s="3" customFormat="1" ht="23.1" customHeight="1">
      <c r="A80" s="18" t="s">
        <v>373</v>
      </c>
      <c r="B80" s="18" t="s">
        <v>71</v>
      </c>
      <c r="C80" s="18" t="s">
        <v>70</v>
      </c>
      <c r="D80" s="18"/>
      <c r="E80" s="18">
        <v>67</v>
      </c>
      <c r="F80" s="18" t="s">
        <v>131</v>
      </c>
      <c r="G80" s="18">
        <v>67100</v>
      </c>
      <c r="H80" s="18" t="s">
        <v>123</v>
      </c>
      <c r="I80" s="18" t="s">
        <v>10</v>
      </c>
    </row>
    <row r="81" spans="1:11" s="3" customFormat="1" ht="23.1" customHeight="1">
      <c r="A81" s="18" t="s">
        <v>129</v>
      </c>
      <c r="B81" s="18" t="s">
        <v>130</v>
      </c>
      <c r="C81" s="18" t="s">
        <v>126</v>
      </c>
      <c r="D81" s="18"/>
      <c r="E81" s="18">
        <v>67</v>
      </c>
      <c r="F81" s="18" t="s">
        <v>128</v>
      </c>
      <c r="G81" s="18">
        <v>67100</v>
      </c>
      <c r="H81" s="18" t="s">
        <v>123</v>
      </c>
      <c r="I81" s="18" t="s">
        <v>10</v>
      </c>
    </row>
    <row r="82" spans="1:11" s="3" customFormat="1" ht="23.1" customHeight="1">
      <c r="A82" s="18" t="s">
        <v>214</v>
      </c>
      <c r="B82" s="18" t="s">
        <v>81</v>
      </c>
      <c r="C82" s="18" t="s">
        <v>80</v>
      </c>
      <c r="D82" s="18"/>
      <c r="E82" s="18">
        <v>13</v>
      </c>
      <c r="F82" s="18" t="s">
        <v>213</v>
      </c>
      <c r="G82" s="18">
        <v>13450</v>
      </c>
      <c r="H82" s="18" t="s">
        <v>208</v>
      </c>
      <c r="I82" s="18" t="s">
        <v>10</v>
      </c>
    </row>
    <row r="83" spans="1:11" s="3" customFormat="1" ht="23.1" customHeight="1">
      <c r="A83" s="18" t="s">
        <v>340</v>
      </c>
      <c r="B83" s="18" t="s">
        <v>71</v>
      </c>
      <c r="C83" s="18" t="s">
        <v>70</v>
      </c>
      <c r="D83" s="18"/>
      <c r="E83" s="18">
        <v>26</v>
      </c>
      <c r="F83" s="18" t="s">
        <v>198</v>
      </c>
      <c r="G83" s="18">
        <v>26800</v>
      </c>
      <c r="H83" s="18" t="s">
        <v>197</v>
      </c>
      <c r="I83" s="18" t="s">
        <v>10</v>
      </c>
    </row>
    <row r="84" spans="1:11" s="3" customFormat="1" ht="23.1" customHeight="1">
      <c r="A84" s="18" t="s">
        <v>310</v>
      </c>
      <c r="B84" s="18" t="s">
        <v>81</v>
      </c>
      <c r="C84" s="18" t="s">
        <v>80</v>
      </c>
      <c r="D84" s="18" t="s">
        <v>23</v>
      </c>
      <c r="E84" s="18">
        <v>94</v>
      </c>
      <c r="F84" s="18" t="s">
        <v>79</v>
      </c>
      <c r="G84" s="18">
        <v>94380</v>
      </c>
      <c r="H84" s="18" t="s">
        <v>42</v>
      </c>
      <c r="I84" s="18" t="s">
        <v>10</v>
      </c>
    </row>
    <row r="85" spans="1:11" s="3" customFormat="1" ht="23.1" customHeight="1">
      <c r="A85" s="18" t="s">
        <v>325</v>
      </c>
      <c r="B85" s="18" t="s">
        <v>71</v>
      </c>
      <c r="C85" s="18" t="s">
        <v>70</v>
      </c>
      <c r="D85" s="18" t="s">
        <v>23</v>
      </c>
      <c r="E85" s="18">
        <v>94</v>
      </c>
      <c r="F85" s="18" t="s">
        <v>76</v>
      </c>
      <c r="G85" s="18">
        <v>94380</v>
      </c>
      <c r="H85" s="18" t="s">
        <v>42</v>
      </c>
      <c r="I85" s="18" t="s">
        <v>10</v>
      </c>
    </row>
    <row r="86" spans="1:11" s="3" customFormat="1" ht="23.1" customHeight="1">
      <c r="A86" s="18" t="s">
        <v>238</v>
      </c>
      <c r="B86" s="18" t="s">
        <v>78</v>
      </c>
      <c r="C86" s="18" t="s">
        <v>77</v>
      </c>
      <c r="D86" s="18" t="s">
        <v>23</v>
      </c>
      <c r="E86" s="18">
        <v>94</v>
      </c>
      <c r="F86" s="18" t="s">
        <v>76</v>
      </c>
      <c r="G86" s="18">
        <v>94380</v>
      </c>
      <c r="H86" s="18" t="s">
        <v>42</v>
      </c>
      <c r="I86" s="18" t="s">
        <v>10</v>
      </c>
    </row>
    <row r="87" spans="1:11" s="3" customFormat="1" ht="23.1" customHeight="1">
      <c r="A87" s="18" t="s">
        <v>342</v>
      </c>
      <c r="B87" s="18" t="s">
        <v>122</v>
      </c>
      <c r="C87" s="18" t="s">
        <v>121</v>
      </c>
      <c r="D87" s="18"/>
      <c r="E87" s="18">
        <v>42</v>
      </c>
      <c r="F87" s="18" t="s">
        <v>179</v>
      </c>
      <c r="G87" s="18">
        <v>42340</v>
      </c>
      <c r="H87" s="18" t="s">
        <v>177</v>
      </c>
      <c r="I87" s="18" t="s">
        <v>10</v>
      </c>
    </row>
    <row r="88" spans="1:11" s="3" customFormat="1" ht="23.1" customHeight="1">
      <c r="A88" s="18" t="s">
        <v>341</v>
      </c>
      <c r="B88" s="18" t="s">
        <v>71</v>
      </c>
      <c r="C88" s="18" t="s">
        <v>70</v>
      </c>
      <c r="D88" s="18"/>
      <c r="E88" s="18">
        <v>42</v>
      </c>
      <c r="F88" s="18" t="s">
        <v>178</v>
      </c>
      <c r="G88" s="18">
        <v>42430</v>
      </c>
      <c r="H88" s="18" t="s">
        <v>177</v>
      </c>
      <c r="I88" s="18" t="s">
        <v>10</v>
      </c>
    </row>
    <row r="89" spans="1:11" s="3" customFormat="1" ht="23.1" customHeight="1">
      <c r="A89" s="18" t="s">
        <v>114</v>
      </c>
      <c r="B89" s="18" t="s">
        <v>71</v>
      </c>
      <c r="C89" s="18" t="s">
        <v>70</v>
      </c>
      <c r="D89" s="18" t="s">
        <v>23</v>
      </c>
      <c r="E89" s="18">
        <v>69</v>
      </c>
      <c r="F89" s="18" t="s">
        <v>115</v>
      </c>
      <c r="G89" s="18">
        <v>69800</v>
      </c>
      <c r="H89" s="18" t="s">
        <v>112</v>
      </c>
      <c r="I89" s="18" t="s">
        <v>10</v>
      </c>
    </row>
    <row r="90" spans="1:11" s="3" customFormat="1" ht="23.1" customHeight="1">
      <c r="A90" s="18" t="s">
        <v>114</v>
      </c>
      <c r="B90" s="18" t="s">
        <v>78</v>
      </c>
      <c r="C90" s="18" t="s">
        <v>77</v>
      </c>
      <c r="D90" s="18"/>
      <c r="E90" s="18">
        <v>69</v>
      </c>
      <c r="F90" s="18" t="s">
        <v>113</v>
      </c>
      <c r="G90" s="18">
        <v>69800</v>
      </c>
      <c r="H90" s="18" t="s">
        <v>112</v>
      </c>
      <c r="I90" s="18" t="s">
        <v>10</v>
      </c>
    </row>
    <row r="91" spans="1:11" s="3" customFormat="1" ht="23.1" customHeight="1">
      <c r="A91" s="18" t="s">
        <v>195</v>
      </c>
      <c r="B91" s="18" t="s">
        <v>122</v>
      </c>
      <c r="C91" s="18" t="s">
        <v>121</v>
      </c>
      <c r="D91" s="18"/>
      <c r="E91" s="18">
        <v>30</v>
      </c>
      <c r="F91" s="18" t="s">
        <v>196</v>
      </c>
      <c r="G91" s="18">
        <v>30310</v>
      </c>
      <c r="H91" s="18" t="s">
        <v>195</v>
      </c>
      <c r="I91" s="18" t="s">
        <v>10</v>
      </c>
      <c r="K91" s="3" t="s">
        <v>44</v>
      </c>
    </row>
    <row r="92" spans="1:11" s="3" customFormat="1" ht="23.1" customHeight="1">
      <c r="A92" s="19" t="s">
        <v>306</v>
      </c>
      <c r="B92" s="18" t="s">
        <v>417</v>
      </c>
      <c r="C92" s="18"/>
      <c r="D92" s="18"/>
      <c r="E92" s="18" t="s">
        <v>299</v>
      </c>
      <c r="F92" s="18"/>
      <c r="G92" s="18"/>
      <c r="H92" s="18"/>
      <c r="I92" s="18" t="s">
        <v>13</v>
      </c>
    </row>
    <row r="93" spans="1:11" s="3" customFormat="1" ht="23.1" customHeight="1">
      <c r="A93" s="18" t="s">
        <v>199</v>
      </c>
      <c r="B93" s="18" t="s">
        <v>122</v>
      </c>
      <c r="C93" s="18" t="s">
        <v>121</v>
      </c>
      <c r="D93" s="18"/>
      <c r="E93" s="18">
        <v>18</v>
      </c>
      <c r="F93" s="18" t="s">
        <v>200</v>
      </c>
      <c r="G93" s="18">
        <v>18100</v>
      </c>
      <c r="H93" s="18" t="s">
        <v>199</v>
      </c>
      <c r="I93" s="18" t="s">
        <v>10</v>
      </c>
      <c r="K93" s="3" t="s">
        <v>44</v>
      </c>
    </row>
    <row r="94" spans="1:11">
      <c r="A94" s="18" t="s">
        <v>411</v>
      </c>
      <c r="B94" s="18" t="s">
        <v>413</v>
      </c>
      <c r="C94" s="18" t="s">
        <v>27</v>
      </c>
      <c r="E94" s="18" t="s">
        <v>299</v>
      </c>
      <c r="F94" t="s">
        <v>412</v>
      </c>
      <c r="G94" s="18">
        <v>8380</v>
      </c>
      <c r="H94" s="18" t="s">
        <v>391</v>
      </c>
      <c r="I94" s="18" t="s">
        <v>297</v>
      </c>
      <c r="K94" t="s">
        <v>324</v>
      </c>
    </row>
    <row r="95" spans="1:11">
      <c r="A95" s="18" t="s">
        <v>389</v>
      </c>
      <c r="B95" s="28" t="s">
        <v>392</v>
      </c>
      <c r="E95" t="s">
        <v>299</v>
      </c>
      <c r="F95" s="18" t="s">
        <v>390</v>
      </c>
      <c r="G95" s="18">
        <v>8380</v>
      </c>
      <c r="H95" s="18" t="s">
        <v>391</v>
      </c>
      <c r="I95" s="18" t="s">
        <v>297</v>
      </c>
    </row>
  </sheetData>
  <autoFilter ref="A1:K95" xr:uid="{03C20F1D-328A-4993-81BF-B8EF5F579108}"/>
  <sortState xmlns:xlrd2="http://schemas.microsoft.com/office/spreadsheetml/2017/richdata2" ref="A2:K95">
    <sortCondition ref="A2:A95"/>
  </sortState>
  <hyperlinks>
    <hyperlink ref="F89" r:id="rId1" display="https://goo.gl/maps/7m8pWjBGwth1awi79" xr:uid="{1AED196B-14F2-4CC5-BB47-6A40371EBC66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EF4939-D34E-4307-9182-AC6D54C121FA}">
          <x14:formula1>
            <xm:f>clés!$A$3:$A$4</xm:f>
          </x14:formula1>
          <xm:sqref>J1:J7 J10:J55 J56:J1048576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D3B4-C173-4739-8D69-D13A4FF84BCF}">
  <dimension ref="A1:C5"/>
  <sheetViews>
    <sheetView workbookViewId="0">
      <selection activeCell="A3" sqref="A3:A4"/>
    </sheetView>
  </sheetViews>
  <sheetFormatPr baseColWidth="10" defaultRowHeight="14.4"/>
  <sheetData>
    <row r="1" spans="1:3">
      <c r="A1" s="5" t="s">
        <v>228</v>
      </c>
      <c r="C1" s="5" t="s">
        <v>233</v>
      </c>
    </row>
    <row r="3" spans="1:3">
      <c r="A3" t="s">
        <v>229</v>
      </c>
      <c r="C3" t="s">
        <v>23</v>
      </c>
    </row>
    <row r="4" spans="1:3">
      <c r="A4" t="s">
        <v>230</v>
      </c>
      <c r="C4" t="s">
        <v>234</v>
      </c>
    </row>
    <row r="5" spans="1:3">
      <c r="C5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FB5C-10DB-4714-B229-593154F8C70B}">
  <dimension ref="A1"/>
  <sheetViews>
    <sheetView workbookViewId="0">
      <selection activeCell="E8" sqref="E8"/>
    </sheetView>
  </sheetViews>
  <sheetFormatPr baseColWidth="10" defaultRowHeight="14.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6A3C-6A80-407C-A9B4-F3CD69C66791}">
  <dimension ref="A1:L30"/>
  <sheetViews>
    <sheetView workbookViewId="0">
      <selection activeCell="A4" sqref="A4:D4"/>
    </sheetView>
  </sheetViews>
  <sheetFormatPr baseColWidth="10" defaultRowHeight="14.4"/>
  <cols>
    <col min="1" max="1" width="28.6640625" customWidth="1"/>
    <col min="2" max="2" width="22.6640625" customWidth="1"/>
    <col min="3" max="3" width="27.6640625" customWidth="1"/>
    <col min="4" max="4" width="41.33203125" customWidth="1"/>
    <col min="5" max="5" width="27" customWidth="1"/>
  </cols>
  <sheetData>
    <row r="1" spans="1:12" s="13" customFormat="1" ht="28.8" customHeight="1">
      <c r="A1" s="13" t="s">
        <v>246</v>
      </c>
      <c r="B1" s="13" t="s">
        <v>245</v>
      </c>
      <c r="C1" s="13" t="s">
        <v>244</v>
      </c>
      <c r="D1" s="13" t="s">
        <v>243</v>
      </c>
      <c r="E1" s="13" t="s">
        <v>247</v>
      </c>
      <c r="G1" s="13" t="s">
        <v>248</v>
      </c>
    </row>
    <row r="2" spans="1:12">
      <c r="A2" s="6" t="s">
        <v>28</v>
      </c>
      <c r="B2" t="s">
        <v>240</v>
      </c>
      <c r="C2" t="s">
        <v>241</v>
      </c>
      <c r="D2" s="7" t="s">
        <v>454</v>
      </c>
      <c r="E2" t="s">
        <v>455</v>
      </c>
      <c r="G2" t="s">
        <v>12</v>
      </c>
      <c r="I2" t="s">
        <v>301</v>
      </c>
      <c r="L2" t="s">
        <v>453</v>
      </c>
    </row>
    <row r="3" spans="1:12">
      <c r="A3" s="6"/>
      <c r="D3" s="7" t="s">
        <v>242</v>
      </c>
    </row>
    <row r="4" spans="1:12">
      <c r="A4" t="s">
        <v>250</v>
      </c>
      <c r="B4" t="s">
        <v>251</v>
      </c>
      <c r="C4" t="s">
        <v>252</v>
      </c>
      <c r="D4" s="7" t="s">
        <v>249</v>
      </c>
    </row>
    <row r="5" spans="1:12">
      <c r="A5" t="s">
        <v>32</v>
      </c>
      <c r="B5" t="s">
        <v>253</v>
      </c>
      <c r="C5" t="s">
        <v>27</v>
      </c>
      <c r="D5" t="s">
        <v>255</v>
      </c>
      <c r="E5" t="s">
        <v>254</v>
      </c>
    </row>
    <row r="6" spans="1:12">
      <c r="A6" t="s">
        <v>38</v>
      </c>
      <c r="C6" t="s">
        <v>256</v>
      </c>
      <c r="D6" s="7" t="s">
        <v>257</v>
      </c>
      <c r="G6" s="8"/>
    </row>
    <row r="7" spans="1:12">
      <c r="A7" t="s">
        <v>121</v>
      </c>
      <c r="B7" t="s">
        <v>258</v>
      </c>
      <c r="C7" t="s">
        <v>259</v>
      </c>
      <c r="D7" s="7" t="s">
        <v>260</v>
      </c>
      <c r="E7" t="s">
        <v>261</v>
      </c>
      <c r="G7" s="8"/>
    </row>
    <row r="8" spans="1:12">
      <c r="A8" t="s">
        <v>225</v>
      </c>
      <c r="B8" t="s">
        <v>263</v>
      </c>
      <c r="C8" s="15" t="s">
        <v>347</v>
      </c>
      <c r="D8" s="7" t="s">
        <v>262</v>
      </c>
      <c r="E8" t="s">
        <v>264</v>
      </c>
      <c r="G8" s="9"/>
    </row>
    <row r="9" spans="1:12">
      <c r="A9" t="s">
        <v>226</v>
      </c>
      <c r="B9" t="s">
        <v>265</v>
      </c>
      <c r="D9" s="7" t="s">
        <v>266</v>
      </c>
    </row>
    <row r="10" spans="1:12">
      <c r="A10" t="s">
        <v>226</v>
      </c>
      <c r="B10" t="s">
        <v>419</v>
      </c>
      <c r="C10" t="s">
        <v>421</v>
      </c>
      <c r="D10" s="7" t="s">
        <v>418</v>
      </c>
      <c r="E10" t="s">
        <v>420</v>
      </c>
      <c r="I10" t="s">
        <v>426</v>
      </c>
    </row>
    <row r="11" spans="1:12">
      <c r="A11" t="s">
        <v>226</v>
      </c>
      <c r="B11" t="s">
        <v>422</v>
      </c>
      <c r="D11" s="7" t="s">
        <v>423</v>
      </c>
      <c r="E11" t="s">
        <v>424</v>
      </c>
    </row>
    <row r="12" spans="1:12">
      <c r="A12" t="s">
        <v>267</v>
      </c>
      <c r="B12" t="s">
        <v>408</v>
      </c>
      <c r="C12" t="s">
        <v>409</v>
      </c>
      <c r="D12" s="7" t="s">
        <v>410</v>
      </c>
      <c r="I12" t="s">
        <v>425</v>
      </c>
    </row>
    <row r="13" spans="1:12">
      <c r="A13" s="6" t="s">
        <v>268</v>
      </c>
      <c r="B13" t="s">
        <v>269</v>
      </c>
      <c r="C13">
        <v>41796449629</v>
      </c>
      <c r="D13" s="7" t="s">
        <v>270</v>
      </c>
      <c r="E13" t="s">
        <v>302</v>
      </c>
      <c r="G13" t="s">
        <v>275</v>
      </c>
      <c r="I13" t="s">
        <v>300</v>
      </c>
    </row>
    <row r="14" spans="1:12">
      <c r="A14" s="6" t="s">
        <v>271</v>
      </c>
      <c r="C14" t="s">
        <v>273</v>
      </c>
      <c r="D14" s="7" t="s">
        <v>272</v>
      </c>
      <c r="G14" t="s">
        <v>274</v>
      </c>
      <c r="I14" t="s">
        <v>303</v>
      </c>
    </row>
    <row r="15" spans="1:12">
      <c r="A15" t="s">
        <v>276</v>
      </c>
      <c r="B15" t="s">
        <v>277</v>
      </c>
      <c r="C15" s="11">
        <v>393451316324</v>
      </c>
      <c r="D15" s="7" t="s">
        <v>278</v>
      </c>
      <c r="G15" t="s">
        <v>279</v>
      </c>
      <c r="I15" t="s">
        <v>307</v>
      </c>
    </row>
    <row r="16" spans="1:12">
      <c r="A16" t="s">
        <v>71</v>
      </c>
      <c r="B16" t="s">
        <v>280</v>
      </c>
      <c r="G16" t="s">
        <v>281</v>
      </c>
    </row>
    <row r="17" spans="1:7">
      <c r="A17" t="s">
        <v>283</v>
      </c>
      <c r="B17" t="s">
        <v>284</v>
      </c>
      <c r="C17" s="10" t="s">
        <v>282</v>
      </c>
      <c r="D17" s="7" t="s">
        <v>285</v>
      </c>
    </row>
    <row r="18" spans="1:7">
      <c r="A18" t="s">
        <v>288</v>
      </c>
      <c r="B18" s="10" t="s">
        <v>286</v>
      </c>
      <c r="C18" s="10" t="s">
        <v>287</v>
      </c>
      <c r="D18" s="7" t="s">
        <v>289</v>
      </c>
    </row>
    <row r="19" spans="1:7">
      <c r="A19" t="s">
        <v>293</v>
      </c>
      <c r="B19" s="10" t="s">
        <v>290</v>
      </c>
      <c r="C19" s="8" t="s">
        <v>291</v>
      </c>
      <c r="D19" s="7" t="s">
        <v>292</v>
      </c>
      <c r="E19" t="s">
        <v>261</v>
      </c>
      <c r="G19" t="s">
        <v>294</v>
      </c>
    </row>
    <row r="20" spans="1:7">
      <c r="A20" t="s">
        <v>293</v>
      </c>
      <c r="B20" s="10" t="s">
        <v>397</v>
      </c>
      <c r="C20" s="8" t="s">
        <v>398</v>
      </c>
      <c r="D20" s="7"/>
      <c r="E20" t="s">
        <v>399</v>
      </c>
    </row>
    <row r="21" spans="1:7">
      <c r="A21" t="s">
        <v>154</v>
      </c>
      <c r="D21" s="7" t="s">
        <v>295</v>
      </c>
      <c r="G21" t="s">
        <v>296</v>
      </c>
    </row>
    <row r="22" spans="1:7">
      <c r="A22" t="s">
        <v>444</v>
      </c>
      <c r="B22" s="10" t="s">
        <v>440</v>
      </c>
      <c r="C22" t="s">
        <v>441</v>
      </c>
      <c r="D22" s="7" t="s">
        <v>442</v>
      </c>
    </row>
    <row r="23" spans="1:7">
      <c r="A23" t="s">
        <v>444</v>
      </c>
      <c r="B23" s="10" t="s">
        <v>445</v>
      </c>
      <c r="C23" t="s">
        <v>447</v>
      </c>
      <c r="D23" s="7" t="s">
        <v>448</v>
      </c>
      <c r="E23" t="s">
        <v>446</v>
      </c>
    </row>
    <row r="24" spans="1:7">
      <c r="D24" s="10"/>
      <c r="F24" s="8"/>
    </row>
    <row r="25" spans="1:7">
      <c r="D25" s="10"/>
      <c r="F25" s="9"/>
    </row>
    <row r="26" spans="1:7">
      <c r="D26" s="10"/>
      <c r="F26" s="8"/>
    </row>
    <row r="27" spans="1:7">
      <c r="D27" s="10"/>
    </row>
    <row r="28" spans="1:7">
      <c r="D28" s="10"/>
    </row>
    <row r="29" spans="1:7">
      <c r="D29" s="10"/>
    </row>
    <row r="30" spans="1:7">
      <c r="D30" s="10"/>
    </row>
  </sheetData>
  <phoneticPr fontId="5" type="noConversion"/>
  <hyperlinks>
    <hyperlink ref="D2" r:id="rId1" xr:uid="{8145C0AD-E4BD-4F4C-AAD0-2CEC47EA628B}"/>
    <hyperlink ref="D4" r:id="rId2" xr:uid="{13F404FD-1981-44E9-B3E0-2645458D358B}"/>
    <hyperlink ref="D6" r:id="rId3" xr:uid="{3F6121ED-FDB3-44A6-9F0B-59777E2130BA}"/>
    <hyperlink ref="D7" r:id="rId4" xr:uid="{EE4C8908-9EBD-4CD6-A3A7-213F9AD4D161}"/>
    <hyperlink ref="D8" r:id="rId5" xr:uid="{E53B868D-6DCD-4433-B25C-740F6C5FB439}"/>
    <hyperlink ref="D9" r:id="rId6" xr:uid="{D297FD08-C15C-418C-A1CF-839B450158C5}"/>
    <hyperlink ref="D12" r:id="rId7" xr:uid="{9140BF30-CA02-4D43-A52C-6F6E46640210}"/>
    <hyperlink ref="D13" r:id="rId8" xr:uid="{FE49B0FF-3F0E-46AA-8A9F-E74186EE71B0}"/>
    <hyperlink ref="D15" r:id="rId9" xr:uid="{026EB2FE-1EA6-432E-9C45-133E9B628C87}"/>
    <hyperlink ref="D17" r:id="rId10" xr:uid="{D7C06EEF-A83E-47C3-BBFA-6929ECD2563E}"/>
    <hyperlink ref="D18" r:id="rId11" xr:uid="{8968AFF7-9429-442E-822F-552637AC2307}"/>
    <hyperlink ref="D19" r:id="rId12" xr:uid="{58259951-5FAE-4C2D-BD18-6FB72918E76B}"/>
    <hyperlink ref="D21" r:id="rId13" xr:uid="{5F010BBF-7783-4A4A-BAEF-97D0555145A4}"/>
    <hyperlink ref="D14" r:id="rId14" xr:uid="{2B3B820F-924E-42F3-995A-D89564AD71DE}"/>
    <hyperlink ref="D10" r:id="rId15" xr:uid="{D8C6EC5B-4AED-45A7-A548-F4DC7E46099A}"/>
    <hyperlink ref="D11" r:id="rId16" xr:uid="{ADE6D504-512C-402E-8C65-04A5B9130655}"/>
    <hyperlink ref="D22" r:id="rId17" xr:uid="{9D75B641-107D-4D85-9294-011E6EFE0A89}"/>
    <hyperlink ref="D23" r:id="rId18" xr:uid="{BFC10CE0-B97E-4290-B68D-2B7F912D727C}"/>
    <hyperlink ref="D3" r:id="rId19" xr:uid="{02BB059A-E3BF-4C23-BC23-56EA6DC8CBB3}"/>
  </hyperlinks>
  <pageMargins left="0.7" right="0.7" top="0.75" bottom="0.75" header="0.3" footer="0.3"/>
  <pageSetup paperSize="9" orientation="portrait" r:id="rId2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332D-680F-46B0-B8ED-0D334FE2816B}">
  <dimension ref="A1:D4"/>
  <sheetViews>
    <sheetView workbookViewId="0">
      <selection activeCell="D5" sqref="D5"/>
    </sheetView>
  </sheetViews>
  <sheetFormatPr baseColWidth="10" defaultRowHeight="14.4"/>
  <sheetData>
    <row r="1" spans="1:4">
      <c r="A1" t="s">
        <v>428</v>
      </c>
      <c r="B1" t="s">
        <v>427</v>
      </c>
      <c r="C1" t="s">
        <v>429</v>
      </c>
      <c r="D1" t="s">
        <v>430</v>
      </c>
    </row>
    <row r="2" spans="1:4">
      <c r="A2" t="s">
        <v>225</v>
      </c>
      <c r="B2" t="s">
        <v>431</v>
      </c>
      <c r="C2" t="s">
        <v>223</v>
      </c>
    </row>
    <row r="3" spans="1:4">
      <c r="B3" t="s">
        <v>432</v>
      </c>
      <c r="C3" t="s">
        <v>116</v>
      </c>
      <c r="D3" t="s">
        <v>433</v>
      </c>
    </row>
    <row r="4" spans="1:4">
      <c r="B4" t="s">
        <v>116</v>
      </c>
      <c r="C4" t="s">
        <v>164</v>
      </c>
      <c r="D4" t="s">
        <v>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BASE Flux</vt:lpstr>
      <vt:lpstr>Plateformes multimodales</vt:lpstr>
      <vt:lpstr>clés</vt:lpstr>
      <vt:lpstr>Matériel</vt:lpstr>
      <vt:lpstr>Contacts OTC</vt:lpstr>
      <vt:lpstr>Projets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Rohrbach</dc:creator>
  <cp:lastModifiedBy>Ines LEBIGOT</cp:lastModifiedBy>
  <dcterms:created xsi:type="dcterms:W3CDTF">2025-07-31T07:52:15Z</dcterms:created>
  <dcterms:modified xsi:type="dcterms:W3CDTF">2025-11-13T11:52:19Z</dcterms:modified>
</cp:coreProperties>
</file>